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10"/>
  <workbookPr/>
  <mc:AlternateContent xmlns:mc="http://schemas.openxmlformats.org/markup-compatibility/2006">
    <mc:Choice Requires="x15">
      <x15ac:absPath xmlns:x15ac="http://schemas.microsoft.com/office/spreadsheetml/2010/11/ac" url="C:\Users\aless\Dropbox\9UP\Ordini\"/>
    </mc:Choice>
  </mc:AlternateContent>
  <xr:revisionPtr revIDLastSave="0" documentId="8_{0F16C081-86E4-4C0D-8ADC-1A7F0D3C8FC4}" xr6:coauthVersionLast="47" xr6:coauthVersionMax="47" xr10:uidLastSave="{00000000-0000-0000-0000-000000000000}"/>
  <bookViews>
    <workbookView xWindow="-120" yWindow="-120" windowWidth="20730" windowHeight="11040" firstSheet="2" activeTab="1" xr2:uid="{00000000-000D-0000-FFFF-FFFF00000000}"/>
  </bookViews>
  <sheets>
    <sheet name="TEAM INFO" sheetId="1" r:id="rId1"/>
    <sheet name="GARMENTS" sheetId="2" r:id="rId2"/>
    <sheet name="ACCESSORIES" sheetId="3" r:id="rId3"/>
    <sheet name="FABRICS" sheetId="8" state="hidden" r:id="rId4"/>
    <sheet name="GENDER" sheetId="5" state="hidden" r:id="rId5"/>
    <sheet name="NATION" sheetId="6" state="hidden" r:id="rId6"/>
    <sheet name="SIZE" sheetId="7" state="hidden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C3" i="2"/>
  <c r="L31" i="3"/>
  <c r="D3" i="2"/>
  <c r="J53" i="3"/>
  <c r="I53" i="3"/>
  <c r="H53" i="3"/>
  <c r="G53" i="3"/>
  <c r="G55" i="3" s="1"/>
  <c r="F53" i="3"/>
  <c r="F55" i="3" s="1"/>
  <c r="E53" i="3"/>
  <c r="E55" i="3" s="1"/>
  <c r="D53" i="3"/>
  <c r="D55" i="3" s="1"/>
  <c r="C53" i="3"/>
  <c r="C55" i="3" s="1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53" i="3" s="1"/>
  <c r="R54" i="2"/>
  <c r="R56" i="2" s="1"/>
  <c r="Q54" i="2"/>
  <c r="P54" i="2"/>
  <c r="O54" i="2"/>
  <c r="O56" i="2" s="1"/>
  <c r="N54" i="2"/>
  <c r="N56" i="2" s="1"/>
  <c r="M54" i="2"/>
  <c r="M56" i="2" s="1"/>
  <c r="L54" i="2"/>
  <c r="L56" i="2" s="1"/>
  <c r="K54" i="2"/>
  <c r="J54" i="2"/>
  <c r="J56" i="2" s="1"/>
  <c r="I54" i="2"/>
  <c r="H54" i="2"/>
  <c r="H56" i="2" s="1"/>
  <c r="G54" i="2"/>
  <c r="G56" i="2" s="1"/>
  <c r="F54" i="2"/>
  <c r="E54" i="2"/>
  <c r="D54" i="2"/>
  <c r="C54" i="2"/>
  <c r="N3" i="2"/>
  <c r="K3" i="2"/>
  <c r="J3" i="2"/>
  <c r="I3" i="2"/>
  <c r="H3" i="2"/>
  <c r="F3" i="2"/>
  <c r="E3" i="2"/>
  <c r="X9" i="2" l="1"/>
  <c r="X4" i="2"/>
  <c r="X50" i="2"/>
  <c r="X52" i="2"/>
  <c r="P56" i="2"/>
  <c r="C56" i="2"/>
  <c r="X44" i="2"/>
  <c r="X48" i="2"/>
  <c r="X49" i="2"/>
  <c r="X33" i="2"/>
  <c r="X10" i="2"/>
  <c r="X26" i="2"/>
  <c r="X34" i="2"/>
  <c r="X18" i="2"/>
  <c r="X42" i="2"/>
  <c r="X11" i="2"/>
  <c r="X19" i="2"/>
  <c r="X27" i="2"/>
  <c r="X35" i="2"/>
  <c r="X43" i="2"/>
  <c r="X51" i="2"/>
  <c r="X25" i="2"/>
  <c r="X28" i="2"/>
  <c r="X5" i="2"/>
  <c r="X13" i="2"/>
  <c r="X21" i="2"/>
  <c r="X29" i="2"/>
  <c r="X37" i="2"/>
  <c r="X45" i="2"/>
  <c r="X53" i="2"/>
  <c r="X6" i="2"/>
  <c r="X14" i="2"/>
  <c r="X22" i="2"/>
  <c r="X30" i="2"/>
  <c r="X38" i="2"/>
  <c r="X46" i="2"/>
  <c r="X41" i="2"/>
  <c r="X20" i="2"/>
  <c r="X36" i="2"/>
  <c r="X7" i="2"/>
  <c r="X15" i="2"/>
  <c r="X23" i="2"/>
  <c r="X31" i="2"/>
  <c r="X39" i="2"/>
  <c r="X47" i="2"/>
  <c r="X17" i="2"/>
  <c r="X12" i="2"/>
  <c r="X8" i="2"/>
  <c r="X16" i="2"/>
  <c r="X24" i="2"/>
  <c r="X32" i="2"/>
  <c r="X40" i="2"/>
  <c r="X54" i="2" l="1"/>
</calcChain>
</file>

<file path=xl/sharedStrings.xml><?xml version="1.0" encoding="utf-8"?>
<sst xmlns="http://schemas.openxmlformats.org/spreadsheetml/2006/main" count="620" uniqueCount="352">
  <si>
    <r>
      <rPr>
        <b/>
        <sz val="24"/>
        <color rgb="FFFFFFFF"/>
        <rFont val="Calibri"/>
      </rPr>
      <t>9UP</t>
    </r>
    <r>
      <rPr>
        <b/>
        <sz val="18"/>
        <color rgb="FFFFFFFF"/>
        <rFont val="Calibri"/>
      </rPr>
      <t xml:space="preserve"> </t>
    </r>
    <r>
      <rPr>
        <b/>
        <sz val="24"/>
        <color rgb="FFFFFFFF"/>
        <rFont val="Calibri"/>
      </rPr>
      <t xml:space="preserve">ULTIMATE
</t>
    </r>
    <r>
      <rPr>
        <b/>
        <sz val="18"/>
        <color rgb="FFFFFFFF"/>
        <rFont val="Calibri"/>
      </rPr>
      <t>ORDER FORM</t>
    </r>
  </si>
  <si>
    <t>Team Name</t>
  </si>
  <si>
    <t>First order / reorder?</t>
  </si>
  <si>
    <t>Contact Info</t>
  </si>
  <si>
    <t>First Name / Nome</t>
  </si>
  <si>
    <t>Address / Indirizzo</t>
  </si>
  <si>
    <t>Last Name / Cognome</t>
  </si>
  <si>
    <t>Postcode / CAP</t>
  </si>
  <si>
    <t>Team Name / Squadra</t>
  </si>
  <si>
    <t>City / Città</t>
  </si>
  <si>
    <t>email</t>
  </si>
  <si>
    <t>Country / Nazione</t>
  </si>
  <si>
    <t>Mobile phone / Telefono</t>
  </si>
  <si>
    <t>Codice Fiscale o P. IVA
Obbligatorio per ordini dall'Italia
Tax Identification Number or VAT number
Outside Italy only if you have a valid TIN or VAT number</t>
  </si>
  <si>
    <t>Shipping Information (if different address) - Indirizzo di spedizione (se differente)</t>
  </si>
  <si>
    <t>PLAYER NAME ⬇️</t>
  </si>
  <si>
    <t>PRODUCTS ➡️</t>
  </si>
  <si>
    <r>
      <rPr>
        <b/>
        <sz val="11"/>
        <color rgb="FFFFFFFF"/>
        <rFont val="Calibri"/>
        <charset val="134"/>
      </rPr>
      <t xml:space="preserve">KIT 
</t>
    </r>
    <r>
      <rPr>
        <b/>
        <sz val="9"/>
        <color rgb="FFFFFFFF"/>
        <rFont val="Calibri"/>
        <charset val="134"/>
      </rPr>
      <t>(2 JERSEYS 
+1 SHORTS)</t>
    </r>
  </si>
  <si>
    <t>DARK JERSEY</t>
  </si>
  <si>
    <t>PALE JERSEY</t>
  </si>
  <si>
    <t>REGULAR SHORTS</t>
  </si>
  <si>
    <t>SHORTY SHORTS</t>
  </si>
  <si>
    <t>DARK 
LONG SLEEVE</t>
  </si>
  <si>
    <t>PALE 
LONG SLEEVE</t>
  </si>
  <si>
    <t>DARK 
TANK TOP</t>
  </si>
  <si>
    <t>PALE 
TANK TOP</t>
  </si>
  <si>
    <t>REVERSIBLE
TANK TOP</t>
  </si>
  <si>
    <t>3/4 ZIP
SWEATSHIRT</t>
  </si>
  <si>
    <t>LIGHT 
HOODIE</t>
  </si>
  <si>
    <t>FULL ZIP 
HOODIE</t>
  </si>
  <si>
    <t>3/4 TIGHTS</t>
  </si>
  <si>
    <t>LONG 
TIGHTS</t>
  </si>
  <si>
    <t>TRACK PANTS</t>
  </si>
  <si>
    <t>SIZES</t>
  </si>
  <si>
    <t>GENDER / AGE</t>
  </si>
  <si>
    <r>
      <rPr>
        <b/>
        <sz val="11"/>
        <color rgb="FFFFFFFF"/>
        <rFont val="Calibri"/>
      </rPr>
      <t xml:space="preserve">NOTE
</t>
    </r>
    <r>
      <rPr>
        <b/>
        <sz val="8"/>
        <color rgb="FFFFFFFF"/>
        <rFont val="Calibri"/>
      </rPr>
      <t>WRITE ANYTHING THAT COULD ADD CLARIFICATION TO THE ORDER</t>
    </r>
  </si>
  <si>
    <t>TOTAL COST</t>
  </si>
  <si>
    <t>CHOOSE YOUR FABRIC ➡️</t>
  </si>
  <si>
    <t xml:space="preserve">SILKYWAY </t>
  </si>
  <si>
    <t>LINFA</t>
  </si>
  <si>
    <t>K2</t>
  </si>
  <si>
    <t xml:space="preserve">CARAPACE </t>
  </si>
  <si>
    <t>MAGNESIUM</t>
  </si>
  <si>
    <t>UPPER BODY 👕</t>
  </si>
  <si>
    <t>LOWER BODY 👖</t>
  </si>
  <si>
    <t>PLAYER NUMBER ⬇️</t>
  </si>
  <si>
    <t>[Name on the back]</t>
  </si>
  <si>
    <t>[Note]</t>
  </si>
  <si>
    <t>Total</t>
  </si>
  <si>
    <t>⬇️</t>
  </si>
  <si>
    <t>THE MINIMUM QUANTITY FOR THESE PRODUCTS IS 10 ITEMS</t>
  </si>
  <si>
    <t xml:space="preserve"> </t>
  </si>
  <si>
    <t>HEADBAND</t>
  </si>
  <si>
    <t>NECK WARMER</t>
  </si>
  <si>
    <t>REVERSIBLE BEANIE</t>
  </si>
  <si>
    <t>WRISTBAND</t>
  </si>
  <si>
    <t>ARM-SLEEVE</t>
  </si>
  <si>
    <t>DISC BAG</t>
  </si>
  <si>
    <t>DRAWSTRING BAG</t>
  </si>
  <si>
    <t>FLAG</t>
  </si>
  <si>
    <t>NOTE</t>
  </si>
  <si>
    <t>TOTAL</t>
  </si>
  <si>
    <t>jerseys</t>
  </si>
  <si>
    <t>shorty</t>
  </si>
  <si>
    <t>light hoodie</t>
  </si>
  <si>
    <t>SILKYWAY (men)/ MAGNESIUM (women)</t>
  </si>
  <si>
    <t>PRODOTTI </t>
  </si>
  <si>
    <t>TESSUTO</t>
  </si>
  <si>
    <t>*Jersey &amp; Long-sleeve:*</t>
  </si>
  <si>
    <t>Round neck jersey and longsleeve </t>
  </si>
  <si>
    <t>KARBON</t>
  </si>
  <si>
    <t>Cross neck jersey and longsleeve </t>
  </si>
  <si>
    <t>Raglan jersey and longsleeve </t>
  </si>
  <si>
    <t>*Shorts &amp; Pants:*</t>
  </si>
  <si>
    <t>Standard shorts</t>
  </si>
  <si>
    <t>Shorty shorts men</t>
  </si>
  <si>
    <t>Shorty shorts women </t>
  </si>
  <si>
    <t>Track pants</t>
  </si>
  <si>
    <t>CARAPACE</t>
  </si>
  <si>
    <t>3/4 Tights</t>
  </si>
  <si>
    <t>SILKYWAY </t>
  </si>
  <si>
    <t>Long Tights</t>
  </si>
  <si>
    <t>*Tank Top:*</t>
  </si>
  <si>
    <t>Tank Top</t>
  </si>
  <si>
    <t>Reversible Tank Top</t>
  </si>
  <si>
    <t>*Hoodie:*</t>
  </si>
  <si>
    <t>Light hoodie</t>
  </si>
  <si>
    <t>Full zip Hoodie </t>
  </si>
  <si>
    <t>3/4 zip Sweatshirt </t>
  </si>
  <si>
    <t>*Accessories:*</t>
  </si>
  <si>
    <t>Headband</t>
  </si>
  <si>
    <t>SPONGE</t>
  </si>
  <si>
    <t>Neckwarmer</t>
  </si>
  <si>
    <t>Reversible beanie</t>
  </si>
  <si>
    <t>ASTANA</t>
  </si>
  <si>
    <t>Wristband</t>
  </si>
  <si>
    <t>Mask</t>
  </si>
  <si>
    <t>SCUBA AND KARBON</t>
  </si>
  <si>
    <t>Armsleeve</t>
  </si>
  <si>
    <t>SILKYWAY</t>
  </si>
  <si>
    <t>Disc Bag</t>
  </si>
  <si>
    <t>"RESINATO"</t>
  </si>
  <si>
    <t>Drawstring Bag</t>
  </si>
  <si>
    <t>PANAMA</t>
  </si>
  <si>
    <t>Flag</t>
  </si>
  <si>
    <t>PONGÈ</t>
  </si>
  <si>
    <t>WOMEN</t>
  </si>
  <si>
    <t>MEN</t>
  </si>
  <si>
    <t>KID</t>
  </si>
  <si>
    <t xml:space="preserve">Afghanistan </t>
  </si>
  <si>
    <t xml:space="preserve">Albania </t>
  </si>
  <si>
    <t xml:space="preserve">Algeria </t>
  </si>
  <si>
    <t>FIRST ORDER</t>
  </si>
  <si>
    <t xml:space="preserve">American Samoa </t>
  </si>
  <si>
    <t>REORDER</t>
  </si>
  <si>
    <t xml:space="preserve">Andorra </t>
  </si>
  <si>
    <t xml:space="preserve">Angola </t>
  </si>
  <si>
    <t xml:space="preserve">Anguilla </t>
  </si>
  <si>
    <t xml:space="preserve">Antigua &amp; Barbuda </t>
  </si>
  <si>
    <t xml:space="preserve">Argentina </t>
  </si>
  <si>
    <t xml:space="preserve">Armenia </t>
  </si>
  <si>
    <t xml:space="preserve">Aruba </t>
  </si>
  <si>
    <t xml:space="preserve">Australia </t>
  </si>
  <si>
    <t xml:space="preserve">Austria </t>
  </si>
  <si>
    <t xml:space="preserve">Azerbaijan </t>
  </si>
  <si>
    <t xml:space="preserve">Bahamas, The </t>
  </si>
  <si>
    <t xml:space="preserve">Bahrain </t>
  </si>
  <si>
    <t xml:space="preserve">Bangladesh </t>
  </si>
  <si>
    <t xml:space="preserve">Barbados </t>
  </si>
  <si>
    <t xml:space="preserve">Belarus </t>
  </si>
  <si>
    <t xml:space="preserve">Belgium </t>
  </si>
  <si>
    <t xml:space="preserve">Belize </t>
  </si>
  <si>
    <t xml:space="preserve">Benin </t>
  </si>
  <si>
    <t xml:space="preserve">Bermuda </t>
  </si>
  <si>
    <t xml:space="preserve">Bhutan </t>
  </si>
  <si>
    <t xml:space="preserve">Bolivia </t>
  </si>
  <si>
    <t xml:space="preserve">Bosnia &amp; Herzegovina </t>
  </si>
  <si>
    <t xml:space="preserve">Botswana </t>
  </si>
  <si>
    <t xml:space="preserve">Brazil </t>
  </si>
  <si>
    <t xml:space="preserve">British Virgin Is. </t>
  </si>
  <si>
    <t xml:space="preserve">Brunei </t>
  </si>
  <si>
    <t xml:space="preserve">Bulgaria </t>
  </si>
  <si>
    <t xml:space="preserve">Burkina Faso </t>
  </si>
  <si>
    <t xml:space="preserve">Burma </t>
  </si>
  <si>
    <t xml:space="preserve">Burundi </t>
  </si>
  <si>
    <t xml:space="preserve">Cambodia </t>
  </si>
  <si>
    <t xml:space="preserve">Cameroon </t>
  </si>
  <si>
    <t xml:space="preserve">Canada </t>
  </si>
  <si>
    <t xml:space="preserve">Cape Verde </t>
  </si>
  <si>
    <t xml:space="preserve">Cayman Islands </t>
  </si>
  <si>
    <t xml:space="preserve">Central African Rep. </t>
  </si>
  <si>
    <t xml:space="preserve">Chad </t>
  </si>
  <si>
    <t xml:space="preserve">Chile </t>
  </si>
  <si>
    <t xml:space="preserve">China </t>
  </si>
  <si>
    <t xml:space="preserve">Colombia </t>
  </si>
  <si>
    <t xml:space="preserve">Comoros </t>
  </si>
  <si>
    <t xml:space="preserve">Congo, Dem. Rep. </t>
  </si>
  <si>
    <t xml:space="preserve">Congo, Repub. of the </t>
  </si>
  <si>
    <t xml:space="preserve">Cook Islands </t>
  </si>
  <si>
    <t xml:space="preserve">Costa Rica </t>
  </si>
  <si>
    <t xml:space="preserve">Cote d'Ivoire </t>
  </si>
  <si>
    <t xml:space="preserve">Croatia </t>
  </si>
  <si>
    <t xml:space="preserve">Cuba </t>
  </si>
  <si>
    <t xml:space="preserve">Cyprus </t>
  </si>
  <si>
    <t xml:space="preserve">Czech Republic </t>
  </si>
  <si>
    <t xml:space="preserve">Denmark </t>
  </si>
  <si>
    <t xml:space="preserve">Djibouti </t>
  </si>
  <si>
    <t xml:space="preserve">Dominica </t>
  </si>
  <si>
    <t xml:space="preserve">Dominican Republic </t>
  </si>
  <si>
    <t xml:space="preserve">East Timor </t>
  </si>
  <si>
    <t xml:space="preserve">Ecuador </t>
  </si>
  <si>
    <t xml:space="preserve">Egypt </t>
  </si>
  <si>
    <t xml:space="preserve">El Salvador </t>
  </si>
  <si>
    <t xml:space="preserve">Equatorial Guinea </t>
  </si>
  <si>
    <t xml:space="preserve">Eritrea </t>
  </si>
  <si>
    <t xml:space="preserve">Estonia </t>
  </si>
  <si>
    <t xml:space="preserve">Ethiopia </t>
  </si>
  <si>
    <t xml:space="preserve">Faroe Islands </t>
  </si>
  <si>
    <t xml:space="preserve">Fiji </t>
  </si>
  <si>
    <t xml:space="preserve">Finland </t>
  </si>
  <si>
    <t xml:space="preserve">France </t>
  </si>
  <si>
    <t xml:space="preserve">French Guiana </t>
  </si>
  <si>
    <t xml:space="preserve">French Polynesia </t>
  </si>
  <si>
    <t xml:space="preserve">Gabon </t>
  </si>
  <si>
    <t xml:space="preserve">Gambia, The </t>
  </si>
  <si>
    <t xml:space="preserve">Gaza Strip </t>
  </si>
  <si>
    <t xml:space="preserve">Georgia </t>
  </si>
  <si>
    <t xml:space="preserve">Germany </t>
  </si>
  <si>
    <t xml:space="preserve">Ghana </t>
  </si>
  <si>
    <t xml:space="preserve">Gibraltar </t>
  </si>
  <si>
    <t xml:space="preserve">Greece </t>
  </si>
  <si>
    <t xml:space="preserve">Greenland </t>
  </si>
  <si>
    <t xml:space="preserve">Grenada </t>
  </si>
  <si>
    <t xml:space="preserve">Guadeloupe </t>
  </si>
  <si>
    <t xml:space="preserve">Guam </t>
  </si>
  <si>
    <t xml:space="preserve">Guatemala </t>
  </si>
  <si>
    <t xml:space="preserve">Guernsey </t>
  </si>
  <si>
    <t xml:space="preserve">Guinea </t>
  </si>
  <si>
    <t xml:space="preserve">Guinea-Bissau </t>
  </si>
  <si>
    <t xml:space="preserve">Guyana </t>
  </si>
  <si>
    <t xml:space="preserve">Haiti </t>
  </si>
  <si>
    <t xml:space="preserve">Honduras </t>
  </si>
  <si>
    <t xml:space="preserve">Hong Kong </t>
  </si>
  <si>
    <t xml:space="preserve">Hungary </t>
  </si>
  <si>
    <t xml:space="preserve">Iceland </t>
  </si>
  <si>
    <t xml:space="preserve">India </t>
  </si>
  <si>
    <t xml:space="preserve">Indonesia </t>
  </si>
  <si>
    <t xml:space="preserve">Iran </t>
  </si>
  <si>
    <t xml:space="preserve">Iraq </t>
  </si>
  <si>
    <t xml:space="preserve">Ireland </t>
  </si>
  <si>
    <t xml:space="preserve">Isle of Man </t>
  </si>
  <si>
    <t xml:space="preserve">Israel </t>
  </si>
  <si>
    <t xml:space="preserve">Italy </t>
  </si>
  <si>
    <t xml:space="preserve">Jamaica </t>
  </si>
  <si>
    <t xml:space="preserve">Japan </t>
  </si>
  <si>
    <t xml:space="preserve">Jersey </t>
  </si>
  <si>
    <t xml:space="preserve">Jordan </t>
  </si>
  <si>
    <t xml:space="preserve">Kazakhstan </t>
  </si>
  <si>
    <t xml:space="preserve">Kenya </t>
  </si>
  <si>
    <t xml:space="preserve">Kiribati </t>
  </si>
  <si>
    <t xml:space="preserve">Korea, North </t>
  </si>
  <si>
    <t xml:space="preserve">Korea, South </t>
  </si>
  <si>
    <t xml:space="preserve">Kuwait </t>
  </si>
  <si>
    <t xml:space="preserve">Kyrgyzstan </t>
  </si>
  <si>
    <t xml:space="preserve">Laos </t>
  </si>
  <si>
    <t xml:space="preserve">Latvia </t>
  </si>
  <si>
    <t xml:space="preserve">Lebanon </t>
  </si>
  <si>
    <t xml:space="preserve">Lesotho </t>
  </si>
  <si>
    <t xml:space="preserve">Liberia </t>
  </si>
  <si>
    <t xml:space="preserve">Libya </t>
  </si>
  <si>
    <t xml:space="preserve">Liechtenstein </t>
  </si>
  <si>
    <t xml:space="preserve">Lithuania </t>
  </si>
  <si>
    <t xml:space="preserve">Luxembourg </t>
  </si>
  <si>
    <t xml:space="preserve">Macau </t>
  </si>
  <si>
    <t xml:space="preserve">Macedonia </t>
  </si>
  <si>
    <t xml:space="preserve">Madagascar </t>
  </si>
  <si>
    <t xml:space="preserve">Malawi </t>
  </si>
  <si>
    <t xml:space="preserve">Malaysia </t>
  </si>
  <si>
    <t xml:space="preserve">Maldives </t>
  </si>
  <si>
    <t xml:space="preserve">Mali </t>
  </si>
  <si>
    <t xml:space="preserve">Malta </t>
  </si>
  <si>
    <t xml:space="preserve">Marshall Islands </t>
  </si>
  <si>
    <t xml:space="preserve">Martinique </t>
  </si>
  <si>
    <t xml:space="preserve">Mauritania </t>
  </si>
  <si>
    <t xml:space="preserve">Mauritius </t>
  </si>
  <si>
    <t xml:space="preserve">Mayotte </t>
  </si>
  <si>
    <t xml:space="preserve">Mexico </t>
  </si>
  <si>
    <t xml:space="preserve">Micronesia, Fed. St. </t>
  </si>
  <si>
    <t xml:space="preserve">Moldova </t>
  </si>
  <si>
    <t xml:space="preserve">Monaco </t>
  </si>
  <si>
    <t xml:space="preserve">Mongolia </t>
  </si>
  <si>
    <t xml:space="preserve">Montserrat </t>
  </si>
  <si>
    <t xml:space="preserve">Morocco </t>
  </si>
  <si>
    <t xml:space="preserve">Mozambique </t>
  </si>
  <si>
    <t xml:space="preserve">Namibia </t>
  </si>
  <si>
    <t xml:space="preserve">Nauru </t>
  </si>
  <si>
    <t xml:space="preserve">Nepal </t>
  </si>
  <si>
    <t xml:space="preserve">Netherlands </t>
  </si>
  <si>
    <t xml:space="preserve">Netherlands Antilles </t>
  </si>
  <si>
    <t xml:space="preserve">New Caledonia </t>
  </si>
  <si>
    <t xml:space="preserve">New Zealand </t>
  </si>
  <si>
    <t xml:space="preserve">Nicaragua </t>
  </si>
  <si>
    <t xml:space="preserve">Niger </t>
  </si>
  <si>
    <t xml:space="preserve">Nigeria </t>
  </si>
  <si>
    <t xml:space="preserve">N. Mariana Islands </t>
  </si>
  <si>
    <t xml:space="preserve">Norway </t>
  </si>
  <si>
    <t xml:space="preserve">Oman </t>
  </si>
  <si>
    <t xml:space="preserve">Pakistan </t>
  </si>
  <si>
    <t xml:space="preserve">Palau </t>
  </si>
  <si>
    <t xml:space="preserve">Panama </t>
  </si>
  <si>
    <t xml:space="preserve">Papua New Guinea </t>
  </si>
  <si>
    <t xml:space="preserve">Paraguay </t>
  </si>
  <si>
    <t xml:space="preserve">Peru </t>
  </si>
  <si>
    <t xml:space="preserve">Philippines </t>
  </si>
  <si>
    <t xml:space="preserve">Poland </t>
  </si>
  <si>
    <t xml:space="preserve">Portugal </t>
  </si>
  <si>
    <t xml:space="preserve">Puerto Rico </t>
  </si>
  <si>
    <t xml:space="preserve">Qatar </t>
  </si>
  <si>
    <t xml:space="preserve">Reunion </t>
  </si>
  <si>
    <t xml:space="preserve">Romania </t>
  </si>
  <si>
    <t xml:space="preserve">Russia </t>
  </si>
  <si>
    <t xml:space="preserve">Rwanda </t>
  </si>
  <si>
    <t xml:space="preserve">Saint Helena </t>
  </si>
  <si>
    <t xml:space="preserve">Saint Kitts &amp; Nevis </t>
  </si>
  <si>
    <t xml:space="preserve">Saint Lucia </t>
  </si>
  <si>
    <t xml:space="preserve">St Pierre &amp; Miquelon </t>
  </si>
  <si>
    <t xml:space="preserve">Saint Vincent and the Grenadines </t>
  </si>
  <si>
    <t xml:space="preserve">Samoa </t>
  </si>
  <si>
    <t xml:space="preserve">San Marino </t>
  </si>
  <si>
    <t xml:space="preserve">Sao Tome &amp; Principe </t>
  </si>
  <si>
    <t xml:space="preserve">Saudi Arabia </t>
  </si>
  <si>
    <t xml:space="preserve">Senegal </t>
  </si>
  <si>
    <t xml:space="preserve">Serbia </t>
  </si>
  <si>
    <t xml:space="preserve">Seychelles </t>
  </si>
  <si>
    <t xml:space="preserve">Sierra Leone </t>
  </si>
  <si>
    <t xml:space="preserve">Singapore </t>
  </si>
  <si>
    <t xml:space="preserve">Slovakia </t>
  </si>
  <si>
    <t xml:space="preserve">Slovenia </t>
  </si>
  <si>
    <t xml:space="preserve">Solomon Islands </t>
  </si>
  <si>
    <t xml:space="preserve">Somalia </t>
  </si>
  <si>
    <t xml:space="preserve">South Africa </t>
  </si>
  <si>
    <t xml:space="preserve">Spain </t>
  </si>
  <si>
    <t xml:space="preserve">Sri Lanka </t>
  </si>
  <si>
    <t xml:space="preserve">Sudan </t>
  </si>
  <si>
    <t xml:space="preserve">Suriname </t>
  </si>
  <si>
    <t xml:space="preserve">Swaziland </t>
  </si>
  <si>
    <t xml:space="preserve">Sweden </t>
  </si>
  <si>
    <t xml:space="preserve">Switzerland </t>
  </si>
  <si>
    <t xml:space="preserve">Syria </t>
  </si>
  <si>
    <t xml:space="preserve">Taiwan </t>
  </si>
  <si>
    <t xml:space="preserve">Tajikistan </t>
  </si>
  <si>
    <t xml:space="preserve">Tanzania </t>
  </si>
  <si>
    <t xml:space="preserve">Thailand </t>
  </si>
  <si>
    <t xml:space="preserve">Togo </t>
  </si>
  <si>
    <t xml:space="preserve">Tonga </t>
  </si>
  <si>
    <t xml:space="preserve">Trinidad &amp; Tobago </t>
  </si>
  <si>
    <t xml:space="preserve">Tunisia </t>
  </si>
  <si>
    <t xml:space="preserve">Turkey </t>
  </si>
  <si>
    <t xml:space="preserve">Turkmenistan </t>
  </si>
  <si>
    <t xml:space="preserve">Turks &amp; Caicos Is </t>
  </si>
  <si>
    <t xml:space="preserve">Tuvalu </t>
  </si>
  <si>
    <t xml:space="preserve">Uganda </t>
  </si>
  <si>
    <t xml:space="preserve">Ukraine </t>
  </si>
  <si>
    <t xml:space="preserve">United Arab Emirates </t>
  </si>
  <si>
    <t xml:space="preserve">United Kingdom </t>
  </si>
  <si>
    <t xml:space="preserve">United States </t>
  </si>
  <si>
    <t xml:space="preserve">Uruguay </t>
  </si>
  <si>
    <t xml:space="preserve">Uzbekistan </t>
  </si>
  <si>
    <t xml:space="preserve">Vanuatu </t>
  </si>
  <si>
    <t xml:space="preserve">Venezuela </t>
  </si>
  <si>
    <t xml:space="preserve">Vietnam </t>
  </si>
  <si>
    <t xml:space="preserve">Virgin Islands </t>
  </si>
  <si>
    <t xml:space="preserve">Wallis and Futuna </t>
  </si>
  <si>
    <t xml:space="preserve">West Bank </t>
  </si>
  <si>
    <t xml:space="preserve">Western Sahara </t>
  </si>
  <si>
    <t xml:space="preserve">Yemen </t>
  </si>
  <si>
    <t xml:space="preserve">Zambia </t>
  </si>
  <si>
    <t xml:space="preserve">Zimbabwe </t>
  </si>
  <si>
    <t>XXS</t>
  </si>
  <si>
    <t>XS</t>
  </si>
  <si>
    <t>S</t>
  </si>
  <si>
    <t>M</t>
  </si>
  <si>
    <t>L</t>
  </si>
  <si>
    <t>XL</t>
  </si>
  <si>
    <t>XXL</t>
  </si>
  <si>
    <t>3 years old</t>
  </si>
  <si>
    <t>4 years old</t>
  </si>
  <si>
    <t>6 years old</t>
  </si>
  <si>
    <t>8 years old</t>
  </si>
  <si>
    <t>10 years old</t>
  </si>
  <si>
    <t>12 years old</t>
  </si>
  <si>
    <t>14 years 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</si>
</sst>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"/>
    <numFmt numFmtId="165" formatCode="&quot;$&quot;#,##0"/>
    <numFmt numFmtId="166" formatCode="#,##0.00\ &quot;€&quot;"/>
  </numFmts>
  <fonts count="26">
    <font>
      <sz val="12"/>
      <name val="Calibri"/>
      <charset val="134"/>
    </font>
    <font>
      <sz val="12"/>
      <color rgb="FF000000"/>
      <name val="Calibri"/>
      <charset val="134"/>
    </font>
    <font>
      <b/>
      <sz val="11"/>
      <color rgb="FF000000"/>
      <name val="Arial"/>
      <charset val="134"/>
    </font>
    <font>
      <sz val="10"/>
      <color rgb="FF000000"/>
      <name val="Arial"/>
      <charset val="134"/>
    </font>
    <font>
      <sz val="11"/>
      <color rgb="FF000000"/>
      <name val="Arial"/>
      <charset val="134"/>
    </font>
    <font>
      <b/>
      <sz val="11"/>
      <color rgb="FFFFFFFF"/>
      <name val="Calibri"/>
      <charset val="134"/>
    </font>
    <font>
      <b/>
      <sz val="12"/>
      <name val="Calibri"/>
      <charset val="134"/>
    </font>
    <font>
      <sz val="11"/>
      <color rgb="FF000000"/>
      <name val="Calibri"/>
      <charset val="134"/>
    </font>
    <font>
      <sz val="11"/>
      <name val="Calibri"/>
      <charset val="134"/>
    </font>
    <font>
      <b/>
      <sz val="11"/>
      <color rgb="FF000000"/>
      <name val="Calibri"/>
      <charset val="134"/>
    </font>
    <font>
      <b/>
      <sz val="11"/>
      <name val="Calibri"/>
      <charset val="134"/>
    </font>
    <font>
      <b/>
      <sz val="18"/>
      <color rgb="FFFFFFFF"/>
      <name val="Calibri"/>
      <charset val="134"/>
    </font>
    <font>
      <b/>
      <sz val="12"/>
      <color rgb="FFFFFFFF"/>
      <name val="Calibri"/>
      <charset val="134"/>
    </font>
    <font>
      <b/>
      <sz val="9"/>
      <color rgb="FFFFFFFF"/>
      <name val="Calibri"/>
      <charset val="134"/>
    </font>
    <font>
      <sz val="10"/>
      <name val="Calibri"/>
      <charset val="134"/>
    </font>
    <font>
      <b/>
      <sz val="10"/>
      <color rgb="FFFFFFFF"/>
      <name val="Calibri"/>
      <charset val="134"/>
    </font>
    <font>
      <b/>
      <sz val="10"/>
      <name val="Calibri"/>
      <charset val="134"/>
    </font>
    <font>
      <b/>
      <sz val="11"/>
      <color rgb="FFFFFFFF"/>
      <name val="Calibri"/>
    </font>
    <font>
      <b/>
      <sz val="8"/>
      <color rgb="FFFFFFFF"/>
      <name val="Calibri"/>
    </font>
    <font>
      <b/>
      <sz val="12"/>
      <color rgb="FF000000"/>
      <name val="Calibri"/>
      <charset val="134"/>
    </font>
    <font>
      <b/>
      <sz val="14"/>
      <color rgb="FFFFFFFF"/>
      <name val="Calibri"/>
      <charset val="134"/>
    </font>
    <font>
      <b/>
      <sz val="12"/>
      <color rgb="FF51647E"/>
      <name val="Calibri"/>
      <charset val="134"/>
    </font>
    <font>
      <b/>
      <sz val="24"/>
      <color rgb="FFFFFFFF"/>
      <name val="Calibri"/>
    </font>
    <font>
      <b/>
      <sz val="18"/>
      <color rgb="FFFFFFFF"/>
      <name val="Calibri"/>
    </font>
    <font>
      <b/>
      <sz val="16"/>
      <color rgb="FFFFFFFF"/>
      <name val="Arial"/>
      <charset val="134"/>
    </font>
    <font>
      <b/>
      <sz val="14"/>
      <color rgb="FFFFFFFF"/>
      <name val="Arial"/>
      <charset val="134"/>
    </font>
  </fonts>
  <fills count="18">
    <fill>
      <patternFill patternType="none"/>
    </fill>
    <fill>
      <patternFill patternType="gray125"/>
    </fill>
    <fill>
      <patternFill patternType="solid">
        <fgColor rgb="FF1F3864"/>
        <bgColor rgb="FF1F3864"/>
      </patternFill>
    </fill>
    <fill>
      <patternFill patternType="solid">
        <fgColor rgb="FFD9E2F3"/>
        <bgColor rgb="FFD9E2F3"/>
      </patternFill>
    </fill>
    <fill>
      <patternFill patternType="solid">
        <fgColor rgb="FFD0E3EA"/>
        <bgColor rgb="FFD0CECE"/>
      </patternFill>
    </fill>
    <fill>
      <patternFill patternType="solid">
        <fgColor rgb="FFE9F1F5"/>
        <bgColor rgb="FFA8D08D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rgb="FF1F3864"/>
      </patternFill>
    </fill>
    <fill>
      <patternFill patternType="solid">
        <fgColor rgb="FF99CCFF"/>
        <bgColor rgb="FF1F3864"/>
      </patternFill>
    </fill>
    <fill>
      <patternFill patternType="solid">
        <fgColor rgb="FFD0E3EA"/>
        <bgColor rgb="FFD9E2F3"/>
      </patternFill>
    </fill>
    <fill>
      <patternFill patternType="solid">
        <fgColor rgb="FFE9F1F5"/>
        <bgColor rgb="FFD9E2F3"/>
      </patternFill>
    </fill>
    <fill>
      <patternFill patternType="solid">
        <fgColor rgb="FFEAEDF1"/>
        <bgColor rgb="FFEAEDF1"/>
      </patternFill>
    </fill>
    <fill>
      <patternFill patternType="solid">
        <fgColor theme="4" tint="0.59999389629810485"/>
        <bgColor rgb="FFEAEDF1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rgb="FFA8D08D"/>
      </patternFill>
    </fill>
    <fill>
      <patternFill patternType="solid">
        <fgColor rgb="FFDDEBF7"/>
        <bgColor indexed="64"/>
      </patternFill>
    </fill>
    <fill>
      <patternFill patternType="solid">
        <fgColor rgb="FF203764"/>
        <bgColor indexed="64"/>
      </patternFill>
    </fill>
    <fill>
      <patternFill patternType="solid">
        <fgColor rgb="FF305496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49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49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164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 applyProtection="1">
      <alignment wrapText="1"/>
      <protection locked="0"/>
    </xf>
    <xf numFmtId="0" fontId="5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7" fillId="9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13" borderId="16" xfId="0" applyFont="1" applyFill="1" applyBorder="1" applyAlignment="1">
      <alignment horizontal="center" vertical="center" wrapText="1"/>
    </xf>
    <xf numFmtId="0" fontId="0" fillId="0" borderId="16" xfId="0" applyBorder="1" applyAlignment="1"/>
    <xf numFmtId="166" fontId="16" fillId="3" borderId="1" xfId="0" applyNumberFormat="1" applyFont="1" applyFill="1" applyBorder="1" applyAlignment="1">
      <alignment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6" fontId="14" fillId="0" borderId="0" xfId="0" applyNumberFormat="1" applyFont="1">
      <alignment vertical="center"/>
    </xf>
    <xf numFmtId="0" fontId="1" fillId="0" borderId="28" xfId="0" applyFont="1" applyBorder="1" applyAlignment="1">
      <alignment horizontal="center" vertical="center" wrapText="1"/>
    </xf>
    <xf numFmtId="0" fontId="1" fillId="15" borderId="5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 applyProtection="1">
      <alignment horizontal="center" vertical="center" wrapText="1"/>
      <protection locked="0"/>
    </xf>
    <xf numFmtId="164" fontId="19" fillId="9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3" borderId="2" xfId="0" applyFont="1" applyFill="1" applyBorder="1" applyAlignment="1">
      <alignment horizontal="center" vertical="center" wrapText="1"/>
    </xf>
    <xf numFmtId="164" fontId="21" fillId="3" borderId="5" xfId="0" applyNumberFormat="1" applyFont="1" applyFill="1" applyBorder="1" applyAlignment="1">
      <alignment horizontal="center" vertical="center" wrapText="1"/>
    </xf>
    <xf numFmtId="0" fontId="1" fillId="13" borderId="36" xfId="0" applyFont="1" applyFill="1" applyBorder="1" applyAlignment="1">
      <alignment horizontal="left" vertical="center" wrapText="1"/>
    </xf>
    <xf numFmtId="0" fontId="1" fillId="11" borderId="37" xfId="0" applyFont="1" applyFill="1" applyBorder="1" applyAlignment="1">
      <alignment horizontal="left" vertical="center" wrapText="1"/>
    </xf>
    <xf numFmtId="0" fontId="1" fillId="13" borderId="37" xfId="0" applyFont="1" applyFill="1" applyBorder="1" applyAlignment="1">
      <alignment horizontal="left" vertical="center" wrapText="1"/>
    </xf>
    <xf numFmtId="0" fontId="1" fillId="13" borderId="21" xfId="0" applyFont="1" applyFill="1" applyBorder="1" applyAlignment="1">
      <alignment horizontal="left" vertical="center" wrapText="1"/>
    </xf>
    <xf numFmtId="0" fontId="1" fillId="11" borderId="20" xfId="0" applyFont="1" applyFill="1" applyBorder="1" applyAlignment="1">
      <alignment horizontal="left" vertical="center" wrapText="1"/>
    </xf>
    <xf numFmtId="0" fontId="1" fillId="13" borderId="20" xfId="0" applyFont="1" applyFill="1" applyBorder="1" applyAlignment="1">
      <alignment horizontal="left" vertical="center" wrapText="1"/>
    </xf>
    <xf numFmtId="0" fontId="1" fillId="13" borderId="40" xfId="0" applyFont="1" applyFill="1" applyBorder="1" applyAlignment="1">
      <alignment horizontal="left" vertical="center" wrapText="1"/>
    </xf>
    <xf numFmtId="0" fontId="1" fillId="13" borderId="14" xfId="0" applyFont="1" applyFill="1" applyBorder="1" applyAlignment="1">
      <alignment horizontal="left" vertical="center" wrapText="1"/>
    </xf>
    <xf numFmtId="0" fontId="6" fillId="11" borderId="18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11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14" borderId="18" xfId="0" applyFont="1" applyFill="1" applyBorder="1" applyAlignment="1">
      <alignment horizontal="center" vertical="center" wrapText="1"/>
    </xf>
    <xf numFmtId="0" fontId="1" fillId="14" borderId="5" xfId="0" applyFont="1" applyFill="1" applyBorder="1" applyAlignment="1">
      <alignment horizontal="center" vertical="center" wrapText="1"/>
    </xf>
    <xf numFmtId="0" fontId="6" fillId="11" borderId="11" xfId="0" applyFont="1" applyFill="1" applyBorder="1" applyAlignment="1">
      <alignment horizontal="left" vertical="center" wrapText="1"/>
    </xf>
    <xf numFmtId="0" fontId="6" fillId="11" borderId="4" xfId="0" applyFont="1" applyFill="1" applyBorder="1" applyAlignment="1">
      <alignment horizontal="left" vertical="center" wrapText="1"/>
    </xf>
    <xf numFmtId="0" fontId="24" fillId="2" borderId="13" xfId="0" applyFont="1" applyFill="1" applyBorder="1" applyAlignment="1">
      <alignment horizontal="left" vertical="center" wrapText="1"/>
    </xf>
    <xf numFmtId="0" fontId="24" fillId="2" borderId="14" xfId="0" applyFont="1" applyFill="1" applyBorder="1" applyAlignment="1">
      <alignment horizontal="left" vertical="center" wrapText="1"/>
    </xf>
    <xf numFmtId="0" fontId="24" fillId="2" borderId="11" xfId="0" applyFont="1" applyFill="1" applyBorder="1" applyAlignment="1">
      <alignment horizontal="left" vertical="center" wrapText="1"/>
    </xf>
    <xf numFmtId="49" fontId="1" fillId="14" borderId="25" xfId="0" applyNumberFormat="1" applyFont="1" applyFill="1" applyBorder="1" applyAlignment="1">
      <alignment horizontal="center" vertical="center" wrapText="1"/>
    </xf>
    <xf numFmtId="49" fontId="1" fillId="14" borderId="24" xfId="0" applyNumberFormat="1" applyFont="1" applyFill="1" applyBorder="1" applyAlignment="1">
      <alignment horizontal="center" vertical="center" wrapText="1"/>
    </xf>
    <xf numFmtId="49" fontId="1" fillId="14" borderId="39" xfId="0" applyNumberFormat="1" applyFont="1" applyFill="1" applyBorder="1" applyAlignment="1">
      <alignment horizontal="center" vertical="center" wrapText="1"/>
    </xf>
    <xf numFmtId="0" fontId="1" fillId="11" borderId="22" xfId="0" applyFont="1" applyFill="1" applyBorder="1" applyAlignment="1">
      <alignment horizontal="left" vertical="center" wrapText="1"/>
    </xf>
    <xf numFmtId="0" fontId="1" fillId="11" borderId="2" xfId="0" applyFont="1" applyFill="1" applyBorder="1" applyAlignment="1">
      <alignment horizontal="left" vertical="center" wrapText="1"/>
    </xf>
    <xf numFmtId="0" fontId="1" fillId="14" borderId="13" xfId="0" applyFont="1" applyFill="1" applyBorder="1" applyAlignment="1">
      <alignment horizontal="center" vertical="center" wrapText="1"/>
    </xf>
    <xf numFmtId="0" fontId="1" fillId="14" borderId="14" xfId="0" applyFont="1" applyFill="1" applyBorder="1" applyAlignment="1">
      <alignment horizontal="center" vertical="center" wrapText="1"/>
    </xf>
    <xf numFmtId="0" fontId="1" fillId="14" borderId="11" xfId="0" applyFont="1" applyFill="1" applyBorder="1" applyAlignment="1">
      <alignment horizontal="center" vertical="center" wrapText="1"/>
    </xf>
    <xf numFmtId="0" fontId="1" fillId="14" borderId="15" xfId="0" applyFont="1" applyFill="1" applyBorder="1" applyAlignment="1">
      <alignment horizontal="center" vertical="center" wrapText="1"/>
    </xf>
    <xf numFmtId="0" fontId="1" fillId="14" borderId="16" xfId="0" applyFont="1" applyFill="1" applyBorder="1" applyAlignment="1">
      <alignment horizontal="center" vertical="center" wrapText="1"/>
    </xf>
    <xf numFmtId="0" fontId="1" fillId="14" borderId="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3" fillId="2" borderId="18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6" fillId="12" borderId="13" xfId="0" applyFont="1" applyFill="1" applyBorder="1" applyAlignment="1">
      <alignment horizontal="center" vertical="center" wrapText="1"/>
    </xf>
    <xf numFmtId="0" fontId="6" fillId="12" borderId="14" xfId="0" applyFont="1" applyFill="1" applyBorder="1" applyAlignment="1">
      <alignment horizontal="center" vertical="center" wrapText="1"/>
    </xf>
    <xf numFmtId="0" fontId="6" fillId="12" borderId="11" xfId="0" applyFont="1" applyFill="1" applyBorder="1" applyAlignment="1">
      <alignment horizontal="center" vertical="center" wrapText="1"/>
    </xf>
    <xf numFmtId="0" fontId="6" fillId="12" borderId="15" xfId="0" applyFont="1" applyFill="1" applyBorder="1" applyAlignment="1">
      <alignment horizontal="center" vertical="center" wrapText="1"/>
    </xf>
    <xf numFmtId="0" fontId="6" fillId="12" borderId="16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" fillId="12" borderId="19" xfId="0" applyFont="1" applyFill="1" applyBorder="1" applyAlignment="1">
      <alignment horizontal="center" vertical="center" wrapText="1"/>
    </xf>
    <xf numFmtId="0" fontId="6" fillId="12" borderId="20" xfId="0" applyFont="1" applyFill="1" applyBorder="1" applyAlignment="1">
      <alignment horizontal="center" vertical="center" wrapText="1"/>
    </xf>
    <xf numFmtId="0" fontId="6" fillId="12" borderId="18" xfId="0" applyFont="1" applyFill="1" applyBorder="1" applyAlignment="1">
      <alignment horizontal="center" vertical="center" wrapText="1"/>
    </xf>
    <xf numFmtId="0" fontId="25" fillId="2" borderId="26" xfId="0" applyFont="1" applyFill="1" applyBorder="1" applyAlignment="1">
      <alignment horizontal="left" vertical="center" wrapText="1"/>
    </xf>
    <xf numFmtId="0" fontId="25" fillId="2" borderId="12" xfId="0" applyFont="1" applyFill="1" applyBorder="1" applyAlignment="1">
      <alignment horizontal="left" vertical="center" wrapText="1"/>
    </xf>
    <xf numFmtId="0" fontId="25" fillId="2" borderId="27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center" wrapText="1"/>
    </xf>
    <xf numFmtId="0" fontId="1" fillId="11" borderId="23" xfId="0" applyFont="1" applyFill="1" applyBorder="1" applyAlignment="1">
      <alignment horizontal="left" vertical="center" wrapText="1"/>
    </xf>
    <xf numFmtId="0" fontId="1" fillId="11" borderId="17" xfId="0" applyFont="1" applyFill="1" applyBorder="1" applyAlignment="1">
      <alignment horizontal="left" vertical="center" wrapText="1"/>
    </xf>
    <xf numFmtId="0" fontId="1" fillId="11" borderId="38" xfId="0" applyFont="1" applyFill="1" applyBorder="1" applyAlignment="1">
      <alignment horizontal="left" vertical="center" wrapText="1"/>
    </xf>
    <xf numFmtId="0" fontId="12" fillId="16" borderId="0" xfId="0" applyFont="1" applyFill="1" applyAlignment="1">
      <alignment horizontal="center" vertical="center" wrapText="1"/>
    </xf>
    <xf numFmtId="164" fontId="5" fillId="2" borderId="28" xfId="0" applyNumberFormat="1" applyFont="1" applyFill="1" applyBorder="1" applyAlignment="1">
      <alignment horizontal="center" vertical="center" wrapText="1"/>
    </xf>
    <xf numFmtId="164" fontId="5" fillId="2" borderId="30" xfId="0" applyNumberFormat="1" applyFont="1" applyFill="1" applyBorder="1" applyAlignment="1">
      <alignment horizontal="center" vertical="center" wrapText="1"/>
    </xf>
    <xf numFmtId="164" fontId="5" fillId="2" borderId="29" xfId="0" applyNumberFormat="1" applyFont="1" applyFill="1" applyBorder="1" applyAlignment="1">
      <alignment horizontal="center" vertical="center" wrapText="1"/>
    </xf>
    <xf numFmtId="0" fontId="1" fillId="15" borderId="19" xfId="0" applyFont="1" applyFill="1" applyBorder="1" applyAlignment="1">
      <alignment horizontal="center" vertical="center" wrapText="1"/>
    </xf>
    <xf numFmtId="0" fontId="1" fillId="15" borderId="20" xfId="0" applyFont="1" applyFill="1" applyBorder="1" applyAlignment="1">
      <alignment horizontal="center" vertical="center" wrapText="1"/>
    </xf>
    <xf numFmtId="0" fontId="1" fillId="15" borderId="1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17" borderId="28" xfId="0" applyFont="1" applyFill="1" applyBorder="1" applyAlignment="1">
      <alignment horizontal="center" vertical="center" wrapText="1"/>
    </xf>
    <xf numFmtId="0" fontId="5" fillId="17" borderId="29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165" fontId="17" fillId="2" borderId="28" xfId="0" applyNumberFormat="1" applyFont="1" applyFill="1" applyBorder="1" applyAlignment="1">
      <alignment horizontal="center" vertical="center" wrapText="1"/>
    </xf>
    <xf numFmtId="165" fontId="5" fillId="2" borderId="30" xfId="0" applyNumberFormat="1" applyFont="1" applyFill="1" applyBorder="1" applyAlignment="1">
      <alignment horizontal="center" vertical="center" wrapText="1"/>
    </xf>
    <xf numFmtId="165" fontId="5" fillId="2" borderId="29" xfId="0" applyNumberFormat="1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35" xfId="0" applyFont="1" applyFill="1" applyBorder="1" applyAlignment="1">
      <alignment horizontal="center" vertical="center" wrapText="1"/>
    </xf>
    <xf numFmtId="165" fontId="5" fillId="2" borderId="28" xfId="0" applyNumberFormat="1" applyFont="1" applyFill="1" applyBorder="1" applyAlignment="1">
      <alignment horizontal="center" vertical="center" wrapText="1"/>
    </xf>
    <xf numFmtId="164" fontId="5" fillId="2" borderId="33" xfId="0" applyNumberFormat="1" applyFont="1" applyFill="1" applyBorder="1" applyAlignment="1">
      <alignment horizontal="center" vertical="center" wrapText="1"/>
    </xf>
    <xf numFmtId="164" fontId="5" fillId="2" borderId="34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0</xdr:row>
      <xdr:rowOff>76200</xdr:rowOff>
    </xdr:from>
    <xdr:to>
      <xdr:col>0</xdr:col>
      <xdr:colOff>1504950</xdr:colOff>
      <xdr:row>2</xdr:row>
      <xdr:rowOff>523875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048FEEF-3CD2-3A85-FB30-B0B6A6337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475" y="76200"/>
          <a:ext cx="1133475" cy="1133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03764"/>
  </sheetPr>
  <dimension ref="A1:J17"/>
  <sheetViews>
    <sheetView workbookViewId="0">
      <selection activeCell="L3" sqref="L3"/>
    </sheetView>
  </sheetViews>
  <sheetFormatPr defaultRowHeight="14.25"/>
  <cols>
    <col min="1" max="1" width="25" customWidth="1"/>
    <col min="6" max="6" width="20.375" style="47" customWidth="1"/>
  </cols>
  <sheetData>
    <row r="1" spans="1:10" ht="18" customHeight="1">
      <c r="A1" s="87"/>
      <c r="B1" s="68" t="s">
        <v>0</v>
      </c>
      <c r="C1" s="69"/>
      <c r="D1" s="69"/>
      <c r="E1" s="69"/>
      <c r="F1" s="50" t="s">
        <v>1</v>
      </c>
      <c r="G1" s="71"/>
      <c r="H1" s="72"/>
      <c r="I1" s="72"/>
      <c r="J1" s="73"/>
    </row>
    <row r="2" spans="1:10" ht="36" customHeight="1">
      <c r="A2" s="87"/>
      <c r="B2" s="70"/>
      <c r="C2" s="69"/>
      <c r="D2" s="69"/>
      <c r="E2" s="69"/>
      <c r="F2" s="51"/>
      <c r="G2" s="74"/>
      <c r="H2" s="75"/>
      <c r="I2" s="75"/>
      <c r="J2" s="76"/>
    </row>
    <row r="3" spans="1:10" ht="48" customHeight="1">
      <c r="A3" s="87"/>
      <c r="B3" s="70"/>
      <c r="C3" s="69"/>
      <c r="D3" s="69"/>
      <c r="E3" s="69"/>
      <c r="F3" s="43" t="s">
        <v>2</v>
      </c>
      <c r="G3" s="77"/>
      <c r="H3" s="78"/>
      <c r="I3" s="78"/>
      <c r="J3" s="79"/>
    </row>
    <row r="4" spans="1:10">
      <c r="A4" s="24"/>
      <c r="B4" s="25"/>
      <c r="C4" s="25"/>
      <c r="D4" s="25"/>
      <c r="E4" s="25"/>
      <c r="F4" s="44"/>
      <c r="G4" s="25"/>
      <c r="H4" s="25"/>
      <c r="I4" s="25"/>
      <c r="J4" s="25"/>
    </row>
    <row r="5" spans="1:10" ht="36" customHeight="1">
      <c r="A5" s="52" t="s">
        <v>3</v>
      </c>
      <c r="B5" s="53"/>
      <c r="C5" s="53"/>
      <c r="D5" s="53"/>
      <c r="E5" s="53"/>
      <c r="F5" s="53"/>
      <c r="G5" s="53"/>
      <c r="H5" s="53"/>
      <c r="I5" s="53"/>
      <c r="J5" s="54"/>
    </row>
    <row r="6" spans="1:10" ht="18">
      <c r="A6" s="35" t="s">
        <v>4</v>
      </c>
      <c r="B6" s="49"/>
      <c r="C6" s="49"/>
      <c r="D6" s="49"/>
      <c r="E6" s="49"/>
      <c r="F6" s="38" t="s">
        <v>5</v>
      </c>
      <c r="G6" s="49"/>
      <c r="H6" s="49"/>
      <c r="I6" s="49"/>
      <c r="J6" s="49"/>
    </row>
    <row r="7" spans="1:10" ht="18">
      <c r="A7" s="36" t="s">
        <v>6</v>
      </c>
      <c r="B7" s="49"/>
      <c r="C7" s="49"/>
      <c r="D7" s="49"/>
      <c r="E7" s="49"/>
      <c r="F7" s="39" t="s">
        <v>7</v>
      </c>
      <c r="G7" s="49"/>
      <c r="H7" s="49"/>
      <c r="I7" s="49"/>
      <c r="J7" s="49"/>
    </row>
    <row r="8" spans="1:10" ht="18">
      <c r="A8" s="37" t="s">
        <v>8</v>
      </c>
      <c r="B8" s="49"/>
      <c r="C8" s="49"/>
      <c r="D8" s="49"/>
      <c r="E8" s="49"/>
      <c r="F8" s="40" t="s">
        <v>9</v>
      </c>
      <c r="G8" s="49"/>
      <c r="H8" s="49"/>
      <c r="I8" s="49"/>
      <c r="J8" s="49"/>
    </row>
    <row r="9" spans="1:10" ht="18">
      <c r="A9" s="36" t="s">
        <v>10</v>
      </c>
      <c r="B9" s="49"/>
      <c r="C9" s="49"/>
      <c r="D9" s="49"/>
      <c r="E9" s="49"/>
      <c r="F9" s="58" t="s">
        <v>11</v>
      </c>
      <c r="G9" s="60"/>
      <c r="H9" s="61"/>
      <c r="I9" s="61"/>
      <c r="J9" s="62"/>
    </row>
    <row r="10" spans="1:10" ht="18">
      <c r="A10" s="37" t="s">
        <v>12</v>
      </c>
      <c r="B10" s="49"/>
      <c r="C10" s="49"/>
      <c r="D10" s="49"/>
      <c r="E10" s="49"/>
      <c r="F10" s="59"/>
      <c r="G10" s="63"/>
      <c r="H10" s="64"/>
      <c r="I10" s="64"/>
      <c r="J10" s="65"/>
    </row>
    <row r="11" spans="1:10" ht="81" customHeight="1">
      <c r="A11" s="84" t="s">
        <v>13</v>
      </c>
      <c r="B11" s="85"/>
      <c r="C11" s="85"/>
      <c r="D11" s="85"/>
      <c r="E11" s="86"/>
      <c r="F11" s="55"/>
      <c r="G11" s="56"/>
      <c r="H11" s="56"/>
      <c r="I11" s="56"/>
      <c r="J11" s="57"/>
    </row>
    <row r="12" spans="1:10">
      <c r="A12" s="21"/>
      <c r="B12" s="21"/>
      <c r="C12" s="21"/>
      <c r="D12" s="21"/>
      <c r="E12" s="21"/>
      <c r="F12" s="45"/>
      <c r="G12" s="21"/>
      <c r="H12" s="21"/>
      <c r="I12" s="21"/>
      <c r="J12" s="21"/>
    </row>
    <row r="13" spans="1:10" ht="30.75" customHeight="1">
      <c r="A13" s="80" t="s">
        <v>14</v>
      </c>
      <c r="B13" s="81"/>
      <c r="C13" s="81"/>
      <c r="D13" s="81"/>
      <c r="E13" s="81"/>
      <c r="F13" s="82"/>
      <c r="G13" s="81"/>
      <c r="H13" s="81"/>
      <c r="I13" s="81"/>
      <c r="J13" s="83"/>
    </row>
    <row r="14" spans="1:10" ht="18">
      <c r="A14" s="35" t="s">
        <v>4</v>
      </c>
      <c r="B14" s="49"/>
      <c r="C14" s="49"/>
      <c r="D14" s="49"/>
      <c r="E14" s="49"/>
      <c r="F14" s="38" t="s">
        <v>5</v>
      </c>
      <c r="G14" s="49"/>
      <c r="H14" s="49"/>
      <c r="I14" s="49"/>
      <c r="J14" s="49"/>
    </row>
    <row r="15" spans="1:10" ht="18">
      <c r="A15" s="36" t="s">
        <v>6</v>
      </c>
      <c r="B15" s="49"/>
      <c r="C15" s="49"/>
      <c r="D15" s="49"/>
      <c r="E15" s="49"/>
      <c r="F15" s="39" t="s">
        <v>7</v>
      </c>
      <c r="G15" s="49"/>
      <c r="H15" s="49"/>
      <c r="I15" s="49"/>
      <c r="J15" s="49"/>
    </row>
    <row r="16" spans="1:10" ht="18">
      <c r="A16" s="41" t="s">
        <v>12</v>
      </c>
      <c r="B16" s="49"/>
      <c r="C16" s="49"/>
      <c r="D16" s="49"/>
      <c r="E16" s="49"/>
      <c r="F16" s="42" t="s">
        <v>9</v>
      </c>
      <c r="G16" s="49"/>
      <c r="H16" s="49"/>
      <c r="I16" s="49"/>
      <c r="J16" s="49"/>
    </row>
    <row r="17" spans="1:10" ht="20.25" customHeight="1">
      <c r="A17" s="66"/>
      <c r="B17" s="67"/>
      <c r="C17" s="67"/>
      <c r="D17" s="67"/>
      <c r="E17" s="67"/>
      <c r="F17" s="46" t="s">
        <v>11</v>
      </c>
      <c r="G17" s="48"/>
      <c r="H17" s="49"/>
      <c r="I17" s="49"/>
      <c r="J17" s="49"/>
    </row>
  </sheetData>
  <sheetProtection sheet="1" objects="1" scenarios="1"/>
  <protectedRanges>
    <protectedRange sqref="G1:J3" name="Intervallo1"/>
    <protectedRange sqref="G6:J10" name="Intervallo2"/>
    <protectedRange sqref="F11:J11" name="Intervallo3"/>
    <protectedRange sqref="B6:E10" name="Intervallo4"/>
    <protectedRange sqref="B14:E16" name="Intervallo5"/>
    <protectedRange sqref="G14:J17" name="Intervallo6"/>
  </protectedRanges>
  <mergeCells count="27">
    <mergeCell ref="G3:J3"/>
    <mergeCell ref="A13:J13"/>
    <mergeCell ref="A11:E11"/>
    <mergeCell ref="A1:A3"/>
    <mergeCell ref="B6:E6"/>
    <mergeCell ref="B7:E7"/>
    <mergeCell ref="B8:E8"/>
    <mergeCell ref="B9:E9"/>
    <mergeCell ref="B10:E10"/>
    <mergeCell ref="G6:J6"/>
    <mergeCell ref="G7:J7"/>
    <mergeCell ref="G17:J17"/>
    <mergeCell ref="F1:F2"/>
    <mergeCell ref="A5:J5"/>
    <mergeCell ref="F11:J11"/>
    <mergeCell ref="B14:E14"/>
    <mergeCell ref="B15:E15"/>
    <mergeCell ref="B16:E16"/>
    <mergeCell ref="G14:J14"/>
    <mergeCell ref="G15:J15"/>
    <mergeCell ref="G16:J16"/>
    <mergeCell ref="G8:J8"/>
    <mergeCell ref="F9:F10"/>
    <mergeCell ref="G9:J10"/>
    <mergeCell ref="A17:E17"/>
    <mergeCell ref="B1:E3"/>
    <mergeCell ref="G1:J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F1BA858-5DBA-4587-B63F-CF37115A106E}">
          <x14:formula1>
            <xm:f>NATION!$A:$A</xm:f>
          </x14:formula1>
          <xm:sqref>G17:J17 G9:J10</xm:sqref>
        </x14:dataValidation>
        <x14:dataValidation type="list" allowBlank="1" showInputMessage="1" showErrorMessage="1" xr:uid="{52FDFC2D-9C14-430E-BD5F-4AC3FAE69E55}">
          <x14:formula1>
            <xm:f>NATION!$D:$D</xm:f>
          </x14:formula1>
          <xm:sqref>G3:J3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05496"/>
  </sheetPr>
  <dimension ref="A1:X56"/>
  <sheetViews>
    <sheetView tabSelected="1" workbookViewId="0">
      <pane xSplit="2" ySplit="3" topLeftCell="C4" activePane="bottomRight" state="frozen"/>
      <selection pane="bottomRight" activeCell="G4" sqref="G4"/>
      <selection pane="bottomLeft"/>
      <selection pane="topRight"/>
    </sheetView>
  </sheetViews>
  <sheetFormatPr defaultColWidth="10.625" defaultRowHeight="14.25"/>
  <cols>
    <col min="1" max="1" width="23.25" customWidth="1"/>
    <col min="6" max="6" width="9.625" bestFit="1" customWidth="1"/>
    <col min="7" max="7" width="12.375" customWidth="1"/>
    <col min="10" max="11" width="9.625" bestFit="1" customWidth="1"/>
    <col min="12" max="12" width="10.5" bestFit="1" customWidth="1"/>
    <col min="14" max="14" width="11.5" customWidth="1"/>
    <col min="15" max="15" width="10" bestFit="1" customWidth="1"/>
    <col min="17" max="17" width="9.625" bestFit="1" customWidth="1"/>
    <col min="22" max="22" width="8.125" bestFit="1" customWidth="1"/>
    <col min="23" max="23" width="20.875" customWidth="1"/>
    <col min="24" max="24" width="19.75" customWidth="1"/>
  </cols>
  <sheetData>
    <row r="1" spans="1:24" ht="49.5">
      <c r="A1" s="108" t="s">
        <v>15</v>
      </c>
      <c r="B1" s="18" t="s">
        <v>16</v>
      </c>
      <c r="C1" s="18" t="s">
        <v>17</v>
      </c>
      <c r="D1" s="18" t="s">
        <v>18</v>
      </c>
      <c r="E1" s="18" t="s">
        <v>19</v>
      </c>
      <c r="F1" s="18" t="s">
        <v>20</v>
      </c>
      <c r="G1" s="18" t="s">
        <v>21</v>
      </c>
      <c r="H1" s="18" t="s">
        <v>22</v>
      </c>
      <c r="I1" s="18" t="s">
        <v>23</v>
      </c>
      <c r="J1" s="18" t="s">
        <v>24</v>
      </c>
      <c r="K1" s="18" t="s">
        <v>25</v>
      </c>
      <c r="L1" s="18" t="s">
        <v>26</v>
      </c>
      <c r="M1" s="18" t="s">
        <v>27</v>
      </c>
      <c r="N1" s="18" t="s">
        <v>28</v>
      </c>
      <c r="O1" s="18" t="s">
        <v>29</v>
      </c>
      <c r="P1" s="18" t="s">
        <v>30</v>
      </c>
      <c r="Q1" s="18" t="s">
        <v>31</v>
      </c>
      <c r="R1" s="18" t="s">
        <v>32</v>
      </c>
      <c r="S1" s="99" t="s">
        <v>33</v>
      </c>
      <c r="T1" s="100"/>
      <c r="U1" s="99" t="s">
        <v>34</v>
      </c>
      <c r="V1" s="100"/>
      <c r="W1" s="101" t="s">
        <v>35</v>
      </c>
      <c r="X1" s="88" t="s">
        <v>36</v>
      </c>
    </row>
    <row r="2" spans="1:24" ht="51">
      <c r="A2" s="109"/>
      <c r="B2" s="19" t="s">
        <v>37</v>
      </c>
      <c r="C2" s="20" t="s">
        <v>38</v>
      </c>
      <c r="D2" s="20" t="s">
        <v>39</v>
      </c>
      <c r="E2" s="20" t="s">
        <v>38</v>
      </c>
      <c r="F2" s="20" t="s">
        <v>39</v>
      </c>
      <c r="G2" s="20" t="s">
        <v>39</v>
      </c>
      <c r="H2" s="20" t="s">
        <v>38</v>
      </c>
      <c r="I2" s="20" t="s">
        <v>39</v>
      </c>
      <c r="J2" s="20" t="s">
        <v>38</v>
      </c>
      <c r="K2" s="20" t="s">
        <v>39</v>
      </c>
      <c r="L2" s="20" t="s">
        <v>40</v>
      </c>
      <c r="M2" s="20" t="s">
        <v>41</v>
      </c>
      <c r="N2" s="20" t="s">
        <v>42</v>
      </c>
      <c r="O2" s="20" t="s">
        <v>41</v>
      </c>
      <c r="P2" s="20" t="s">
        <v>38</v>
      </c>
      <c r="Q2" s="20" t="s">
        <v>38</v>
      </c>
      <c r="R2" s="20" t="s">
        <v>41</v>
      </c>
      <c r="S2" s="97" t="s">
        <v>43</v>
      </c>
      <c r="T2" s="97" t="s">
        <v>44</v>
      </c>
      <c r="U2" s="97" t="s">
        <v>43</v>
      </c>
      <c r="V2" s="97" t="s">
        <v>44</v>
      </c>
      <c r="W2" s="102"/>
      <c r="X2" s="89"/>
    </row>
    <row r="3" spans="1:24" s="28" customFormat="1" ht="30.75">
      <c r="A3" s="110"/>
      <c r="B3" s="27" t="s">
        <v>45</v>
      </c>
      <c r="C3" s="26">
        <f>IF(C2="SILKYWAY ",70,75)</f>
        <v>70</v>
      </c>
      <c r="D3" s="26">
        <f>IF(D2="SILKYWAY ",27,28)</f>
        <v>28</v>
      </c>
      <c r="E3" s="26">
        <f>IF(E2="SILKYWAY ",27,28)</f>
        <v>27</v>
      </c>
      <c r="F3" s="26">
        <f>IF(F2="SILKYWAY ",22,23)</f>
        <v>23</v>
      </c>
      <c r="G3" s="26">
        <f>IF(G2="LINFA",23,22)</f>
        <v>23</v>
      </c>
      <c r="H3" s="26">
        <f>IF(H2="SILKYWAY ",33,34)</f>
        <v>33</v>
      </c>
      <c r="I3" s="26">
        <f>IF(I2="SILKYWAY ",33,34)</f>
        <v>34</v>
      </c>
      <c r="J3" s="26">
        <f>IF(J2="SILKYWAY ",22,23)</f>
        <v>22</v>
      </c>
      <c r="K3" s="26">
        <f>IF(K2="SILKYWAY ",22,23)</f>
        <v>23</v>
      </c>
      <c r="L3" s="26">
        <v>33</v>
      </c>
      <c r="M3" s="26">
        <v>40</v>
      </c>
      <c r="N3" s="26">
        <f>IF(N2="LINFA",37,36)</f>
        <v>36</v>
      </c>
      <c r="O3" s="26">
        <v>42</v>
      </c>
      <c r="P3" s="26">
        <v>23</v>
      </c>
      <c r="Q3" s="26">
        <v>25</v>
      </c>
      <c r="R3" s="26">
        <v>33</v>
      </c>
      <c r="S3" s="98"/>
      <c r="T3" s="98"/>
      <c r="U3" s="98"/>
      <c r="V3" s="98"/>
      <c r="W3" s="103"/>
      <c r="X3" s="90"/>
    </row>
    <row r="4" spans="1:24" ht="16.5">
      <c r="A4" s="7" t="s">
        <v>46</v>
      </c>
      <c r="B4" s="8"/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/>
      <c r="T4" s="7"/>
      <c r="U4" s="7"/>
      <c r="V4" s="7"/>
      <c r="W4" s="7" t="s">
        <v>47</v>
      </c>
      <c r="X4" s="22">
        <f>$R$3*GARMENTS!$R4+$F$3*GARMENTS!$F4+$D$3*GARMENTS!$D4+$E$3*GARMENTS!$E4+$G$3*GARMENTS!$G4+$H$3*GARMENTS!$H4+$I$3*GARMENTS!$I4+$J$3*GARMENTS!$J4+$K$3*GARMENTS!$K4+$L$3*GARMENTS!$L4+$M$3*GARMENTS!$M4+$N$3*GARMENTS!$N4+$O$3*GARMENTS!$O4+$P$3*GARMENTS!$P4+$Q$3*GARMENTS!$Q4+$C$3*GARMENTS!$C4</f>
        <v>0</v>
      </c>
    </row>
    <row r="5" spans="1:24" ht="16.5">
      <c r="A5" s="9" t="s">
        <v>46</v>
      </c>
      <c r="B5" s="10"/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/>
      <c r="T5" s="9"/>
      <c r="U5" s="9"/>
      <c r="V5" s="9"/>
      <c r="W5" s="9" t="s">
        <v>47</v>
      </c>
      <c r="X5" s="23">
        <f>$R$3*GARMENTS!$R5+$F$3*GARMENTS!$F5+$D$3*GARMENTS!$D5+$E$3*GARMENTS!$E5+$G$3*GARMENTS!$G5+$H$3*GARMENTS!$H5+$I$3*GARMENTS!$I5+$J$3*GARMENTS!$J5+$K$3*GARMENTS!$K5+$L$3*GARMENTS!$L5+$M$3*GARMENTS!$M5+$N$3*GARMENTS!$N5+$O$3*GARMENTS!$O5+$P$3*GARMENTS!$P5+$Q$3*GARMENTS!$Q5+$C$3*GARMENTS!$C5</f>
        <v>0</v>
      </c>
    </row>
    <row r="6" spans="1:24" ht="16.5">
      <c r="A6" s="7" t="s">
        <v>46</v>
      </c>
      <c r="B6" s="8"/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/>
      <c r="T6" s="7"/>
      <c r="U6" s="7"/>
      <c r="V6" s="7"/>
      <c r="W6" s="7" t="s">
        <v>47</v>
      </c>
      <c r="X6" s="22">
        <f>$R$3*GARMENTS!$R6+$F$3*GARMENTS!$F6+$D$3*GARMENTS!$D6+$E$3*GARMENTS!$E6+$G$3*GARMENTS!$G6+$H$3*GARMENTS!$H6+$I$3*GARMENTS!$I6+$J$3*GARMENTS!$J6+$K$3*GARMENTS!$K6+$L$3*GARMENTS!$L6+$M$3*GARMENTS!$M6+$N$3*GARMENTS!$N6+$O$3*GARMENTS!$O6+$P$3*GARMENTS!$P6+$Q$3*GARMENTS!$Q6+$C$3*GARMENTS!$C6</f>
        <v>0</v>
      </c>
    </row>
    <row r="7" spans="1:24" ht="16.5">
      <c r="A7" s="9" t="s">
        <v>46</v>
      </c>
      <c r="B7" s="10"/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/>
      <c r="T7" s="9"/>
      <c r="U7" s="9"/>
      <c r="V7" s="9"/>
      <c r="W7" s="9" t="s">
        <v>47</v>
      </c>
      <c r="X7" s="23">
        <f>$R$3*GARMENTS!$R7+$F$3*GARMENTS!$F7+$D$3*GARMENTS!$D7+$E$3*GARMENTS!$E7+$G$3*GARMENTS!$G7+$H$3*GARMENTS!$H7+$I$3*GARMENTS!$I7+$J$3*GARMENTS!$J7+$K$3*GARMENTS!$K7+$L$3*GARMENTS!$L7+$M$3*GARMENTS!$M7+$N$3*GARMENTS!$N7+$O$3*GARMENTS!$O7+$P$3*GARMENTS!$P7+$Q$3*GARMENTS!$Q7+$C$3*GARMENTS!$C7</f>
        <v>0</v>
      </c>
    </row>
    <row r="8" spans="1:24" ht="16.5">
      <c r="A8" s="7" t="s">
        <v>46</v>
      </c>
      <c r="B8" s="8"/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/>
      <c r="T8" s="7"/>
      <c r="U8" s="7"/>
      <c r="V8" s="7"/>
      <c r="W8" s="7" t="s">
        <v>47</v>
      </c>
      <c r="X8" s="22">
        <f>$R$3*GARMENTS!$R8+$F$3*GARMENTS!$F8+$D$3*GARMENTS!$D8+$E$3*GARMENTS!$E8+$G$3*GARMENTS!$G8+$H$3*GARMENTS!$H8+$I$3*GARMENTS!$I8+$J$3*GARMENTS!$J8+$K$3*GARMENTS!$K8+$L$3*GARMENTS!$L8+$M$3*GARMENTS!$M8+$N$3*GARMENTS!$N8+$O$3*GARMENTS!$O8+$P$3*GARMENTS!$P8+$Q$3*GARMENTS!$Q8+$C$3*GARMENTS!$C8</f>
        <v>0</v>
      </c>
    </row>
    <row r="9" spans="1:24" ht="16.5">
      <c r="A9" s="9" t="s">
        <v>46</v>
      </c>
      <c r="B9" s="10"/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/>
      <c r="T9" s="9"/>
      <c r="U9" s="9"/>
      <c r="V9" s="9"/>
      <c r="W9" s="9" t="s">
        <v>47</v>
      </c>
      <c r="X9" s="23">
        <f>$R$3*GARMENTS!$R9+$F$3*GARMENTS!$F9+$D$3*GARMENTS!$D9+$E$3*GARMENTS!$E9+$G$3*GARMENTS!$G9+$H$3*GARMENTS!$H9+$I$3*GARMENTS!$I9+$J$3*GARMENTS!$J9+$K$3*GARMENTS!$K9+$L$3*GARMENTS!$L9+$M$3*GARMENTS!$M9+$N$3*GARMENTS!$N9+$O$3*GARMENTS!$O9+$P$3*GARMENTS!$P9+$Q$3*GARMENTS!$Q9+$C$3*GARMENTS!$C9</f>
        <v>0</v>
      </c>
    </row>
    <row r="10" spans="1:24" ht="16.5">
      <c r="A10" s="7" t="s">
        <v>46</v>
      </c>
      <c r="B10" s="8"/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/>
      <c r="T10" s="7"/>
      <c r="U10" s="7"/>
      <c r="V10" s="7"/>
      <c r="W10" s="7" t="s">
        <v>47</v>
      </c>
      <c r="X10" s="22">
        <f>$R$3*GARMENTS!$R10+$F$3*GARMENTS!$F10+$D$3*GARMENTS!$D10+$E$3*GARMENTS!$E10+$G$3*GARMENTS!$G10+$H$3*GARMENTS!$H10+$I$3*GARMENTS!$I10+$J$3*GARMENTS!$J10+$K$3*GARMENTS!$K10+$L$3*GARMENTS!$L10+$M$3*GARMENTS!$M10+$N$3*GARMENTS!$N10+$O$3*GARMENTS!$O10+$P$3*GARMENTS!$P10+$Q$3*GARMENTS!$Q10+$C$3*GARMENTS!$C10</f>
        <v>0</v>
      </c>
    </row>
    <row r="11" spans="1:24" ht="16.5">
      <c r="A11" s="9" t="s">
        <v>46</v>
      </c>
      <c r="B11" s="10"/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/>
      <c r="T11" s="9"/>
      <c r="U11" s="9"/>
      <c r="V11" s="9"/>
      <c r="W11" s="9" t="s">
        <v>47</v>
      </c>
      <c r="X11" s="23">
        <f>$R$3*GARMENTS!$R11+$F$3*GARMENTS!$F11+$D$3*GARMENTS!$D11+$E$3*GARMENTS!$E11+$G$3*GARMENTS!$G11+$H$3*GARMENTS!$H11+$I$3*GARMENTS!$I11+$J$3*GARMENTS!$J11+$K$3*GARMENTS!$K11+$L$3*GARMENTS!$L11+$M$3*GARMENTS!$M11+$N$3*GARMENTS!$N11+$O$3*GARMENTS!$O11+$P$3*GARMENTS!$P11+$Q$3*GARMENTS!$Q11+$C$3*GARMENTS!$C11</f>
        <v>0</v>
      </c>
    </row>
    <row r="12" spans="1:24" ht="16.5">
      <c r="A12" s="7" t="s">
        <v>46</v>
      </c>
      <c r="B12" s="8"/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/>
      <c r="T12" s="7"/>
      <c r="U12" s="7"/>
      <c r="V12" s="7"/>
      <c r="W12" s="7" t="s">
        <v>47</v>
      </c>
      <c r="X12" s="22">
        <f>$R$3*GARMENTS!$R12+$F$3*GARMENTS!$F12+$D$3*GARMENTS!$D12+$E$3*GARMENTS!$E12+$G$3*GARMENTS!$G12+$H$3*GARMENTS!$H12+$I$3*GARMENTS!$I12+$J$3*GARMENTS!$J12+$K$3*GARMENTS!$K12+$L$3*GARMENTS!$L12+$M$3*GARMENTS!$M12+$N$3*GARMENTS!$N12+$O$3*GARMENTS!$O12+$P$3*GARMENTS!$P12+$Q$3*GARMENTS!$Q12+$C$3*GARMENTS!$C12</f>
        <v>0</v>
      </c>
    </row>
    <row r="13" spans="1:24" ht="16.5">
      <c r="A13" s="9" t="s">
        <v>46</v>
      </c>
      <c r="B13" s="10"/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/>
      <c r="T13" s="9"/>
      <c r="U13" s="9"/>
      <c r="V13" s="9"/>
      <c r="W13" s="9" t="s">
        <v>47</v>
      </c>
      <c r="X13" s="23">
        <f>$R$3*GARMENTS!$R13+$F$3*GARMENTS!$F13+$D$3*GARMENTS!$D13+$E$3*GARMENTS!$E13+$G$3*GARMENTS!$G13+$H$3*GARMENTS!$H13+$I$3*GARMENTS!$I13+$J$3*GARMENTS!$J13+$K$3*GARMENTS!$K13+$L$3*GARMENTS!$L13+$M$3*GARMENTS!$M13+$N$3*GARMENTS!$N13+$O$3*GARMENTS!$O13+$P$3*GARMENTS!$P13+$Q$3*GARMENTS!$Q13+$C$3*GARMENTS!$C13</f>
        <v>0</v>
      </c>
    </row>
    <row r="14" spans="1:24" ht="16.5">
      <c r="A14" s="7" t="s">
        <v>46</v>
      </c>
      <c r="B14" s="8"/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/>
      <c r="T14" s="7"/>
      <c r="U14" s="7"/>
      <c r="V14" s="7"/>
      <c r="W14" s="7" t="s">
        <v>47</v>
      </c>
      <c r="X14" s="22">
        <f>$R$3*GARMENTS!$R14+$F$3*GARMENTS!$F14+$D$3*GARMENTS!$D14+$E$3*GARMENTS!$E14+$G$3*GARMENTS!$G14+$H$3*GARMENTS!$H14+$I$3*GARMENTS!$I14+$J$3*GARMENTS!$J14+$K$3*GARMENTS!$K14+$L$3*GARMENTS!$L14+$M$3*GARMENTS!$M14+$N$3*GARMENTS!$N14+$O$3*GARMENTS!$O14+$P$3*GARMENTS!$P14+$Q$3*GARMENTS!$Q14+$C$3*GARMENTS!$C14</f>
        <v>0</v>
      </c>
    </row>
    <row r="15" spans="1:24" ht="16.5">
      <c r="A15" s="9" t="s">
        <v>46</v>
      </c>
      <c r="B15" s="10"/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/>
      <c r="T15" s="9"/>
      <c r="U15" s="9"/>
      <c r="V15" s="9"/>
      <c r="W15" s="9" t="s">
        <v>47</v>
      </c>
      <c r="X15" s="23">
        <f>$R$3*GARMENTS!$R15+$F$3*GARMENTS!$F15+$D$3*GARMENTS!$D15+$E$3*GARMENTS!$E15+$G$3*GARMENTS!$G15+$H$3*GARMENTS!$H15+$I$3*GARMENTS!$I15+$J$3*GARMENTS!$J15+$K$3*GARMENTS!$K15+$L$3*GARMENTS!$L15+$M$3*GARMENTS!$M15+$N$3*GARMENTS!$N15+$O$3*GARMENTS!$O15+$P$3*GARMENTS!$P15+$Q$3*GARMENTS!$Q15+$C$3*GARMENTS!$C15</f>
        <v>0</v>
      </c>
    </row>
    <row r="16" spans="1:24" ht="16.5">
      <c r="A16" s="7" t="s">
        <v>46</v>
      </c>
      <c r="B16" s="8"/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/>
      <c r="T16" s="7"/>
      <c r="U16" s="7"/>
      <c r="V16" s="7"/>
      <c r="W16" s="7" t="s">
        <v>47</v>
      </c>
      <c r="X16" s="22">
        <f>$R$3*GARMENTS!$R16+$F$3*GARMENTS!$F16+$D$3*GARMENTS!$D16+$E$3*GARMENTS!$E16+$G$3*GARMENTS!$G16+$H$3*GARMENTS!$H16+$I$3*GARMENTS!$I16+$J$3*GARMENTS!$J16+$K$3*GARMENTS!$K16+$L$3*GARMENTS!$L16+$M$3*GARMENTS!$M16+$N$3*GARMENTS!$N16+$O$3*GARMENTS!$O16+$P$3*GARMENTS!$P16+$Q$3*GARMENTS!$Q16+$C$3*GARMENTS!$C16</f>
        <v>0</v>
      </c>
    </row>
    <row r="17" spans="1:24" ht="16.5">
      <c r="A17" s="9" t="s">
        <v>46</v>
      </c>
      <c r="B17" s="10"/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/>
      <c r="T17" s="9"/>
      <c r="U17" s="9"/>
      <c r="V17" s="9"/>
      <c r="W17" s="9" t="s">
        <v>47</v>
      </c>
      <c r="X17" s="23">
        <f>$R$3*GARMENTS!$R17+$F$3*GARMENTS!$F17+$D$3*GARMENTS!$D17+$E$3*GARMENTS!$E17+$G$3*GARMENTS!$G17+$H$3*GARMENTS!$H17+$I$3*GARMENTS!$I17+$J$3*GARMENTS!$J17+$K$3*GARMENTS!$K17+$L$3*GARMENTS!$L17+$M$3*GARMENTS!$M17+$N$3*GARMENTS!$N17+$O$3*GARMENTS!$O17+$P$3*GARMENTS!$P17+$Q$3*GARMENTS!$Q17+$C$3*GARMENTS!$C17</f>
        <v>0</v>
      </c>
    </row>
    <row r="18" spans="1:24" ht="16.5">
      <c r="A18" s="7" t="s">
        <v>46</v>
      </c>
      <c r="B18" s="8"/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/>
      <c r="T18" s="7"/>
      <c r="U18" s="7"/>
      <c r="V18" s="7"/>
      <c r="W18" s="7" t="s">
        <v>47</v>
      </c>
      <c r="X18" s="22">
        <f>$R$3*GARMENTS!$R18+$F$3*GARMENTS!$F18+$D$3*GARMENTS!$D18+$E$3*GARMENTS!$E18+$G$3*GARMENTS!$G18+$H$3*GARMENTS!$H18+$I$3*GARMENTS!$I18+$J$3*GARMENTS!$J18+$K$3*GARMENTS!$K18+$L$3*GARMENTS!$L18+$M$3*GARMENTS!$M18+$N$3*GARMENTS!$N18+$O$3*GARMENTS!$O18+$P$3*GARMENTS!$P18+$Q$3*GARMENTS!$Q18+$C$3*GARMENTS!$C18</f>
        <v>0</v>
      </c>
    </row>
    <row r="19" spans="1:24" ht="16.5">
      <c r="A19" s="9" t="s">
        <v>46</v>
      </c>
      <c r="B19" s="10"/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/>
      <c r="T19" s="9"/>
      <c r="U19" s="9"/>
      <c r="V19" s="9"/>
      <c r="W19" s="9" t="s">
        <v>47</v>
      </c>
      <c r="X19" s="23">
        <f>$R$3*GARMENTS!$R19+$F$3*GARMENTS!$F19+$D$3*GARMENTS!$D19+$E$3*GARMENTS!$E19+$G$3*GARMENTS!$G19+$H$3*GARMENTS!$H19+$I$3*GARMENTS!$I19+$J$3*GARMENTS!$J19+$K$3*GARMENTS!$K19+$L$3*GARMENTS!$L19+$M$3*GARMENTS!$M19+$N$3*GARMENTS!$N19+$O$3*GARMENTS!$O19+$P$3*GARMENTS!$P19+$Q$3*GARMENTS!$Q19+$C$3*GARMENTS!$C19</f>
        <v>0</v>
      </c>
    </row>
    <row r="20" spans="1:24" ht="16.5">
      <c r="A20" s="7" t="s">
        <v>46</v>
      </c>
      <c r="B20" s="8"/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/>
      <c r="T20" s="7"/>
      <c r="U20" s="7"/>
      <c r="V20" s="7"/>
      <c r="W20" s="7" t="s">
        <v>47</v>
      </c>
      <c r="X20" s="22">
        <f>$R$3*GARMENTS!$R20+$F$3*GARMENTS!$F20+$D$3*GARMENTS!$D20+$E$3*GARMENTS!$E20+$G$3*GARMENTS!$G20+$H$3*GARMENTS!$H20+$I$3*GARMENTS!$I20+$J$3*GARMENTS!$J20+$K$3*GARMENTS!$K20+$L$3*GARMENTS!$L20+$M$3*GARMENTS!$M20+$N$3*GARMENTS!$N20+$O$3*GARMENTS!$O20+$P$3*GARMENTS!$P20+$Q$3*GARMENTS!$Q20+$C$3*GARMENTS!$C20</f>
        <v>0</v>
      </c>
    </row>
    <row r="21" spans="1:24" ht="16.5">
      <c r="A21" s="9" t="s">
        <v>46</v>
      </c>
      <c r="B21" s="10"/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/>
      <c r="T21" s="9"/>
      <c r="U21" s="9"/>
      <c r="V21" s="9"/>
      <c r="W21" s="9" t="s">
        <v>47</v>
      </c>
      <c r="X21" s="23">
        <f>$R$3*GARMENTS!$R21+$F$3*GARMENTS!$F21+$D$3*GARMENTS!$D21+$E$3*GARMENTS!$E21+$G$3*GARMENTS!$G21+$H$3*GARMENTS!$H21+$I$3*GARMENTS!$I21+$J$3*GARMENTS!$J21+$K$3*GARMENTS!$K21+$L$3*GARMENTS!$L21+$M$3*GARMENTS!$M21+$N$3*GARMENTS!$N21+$O$3*GARMENTS!$O21+$P$3*GARMENTS!$P21+$Q$3*GARMENTS!$Q21+$C$3*GARMENTS!$C21</f>
        <v>0</v>
      </c>
    </row>
    <row r="22" spans="1:24" ht="16.5">
      <c r="A22" s="7" t="s">
        <v>46</v>
      </c>
      <c r="B22" s="8"/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/>
      <c r="T22" s="7"/>
      <c r="U22" s="7"/>
      <c r="V22" s="7"/>
      <c r="W22" s="7" t="s">
        <v>47</v>
      </c>
      <c r="X22" s="22">
        <f>$R$3*GARMENTS!$R22+$F$3*GARMENTS!$F22+$D$3*GARMENTS!$D22+$E$3*GARMENTS!$E22+$G$3*GARMENTS!$G22+$H$3*GARMENTS!$H22+$I$3*GARMENTS!$I22+$J$3*GARMENTS!$J22+$K$3*GARMENTS!$K22+$L$3*GARMENTS!$L22+$M$3*GARMENTS!$M22+$N$3*GARMENTS!$N22+$O$3*GARMENTS!$O22+$P$3*GARMENTS!$P22+$Q$3*GARMENTS!$Q22+$C$3*GARMENTS!$C22</f>
        <v>0</v>
      </c>
    </row>
    <row r="23" spans="1:24" ht="16.5">
      <c r="A23" s="9" t="s">
        <v>46</v>
      </c>
      <c r="B23" s="10"/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/>
      <c r="T23" s="9"/>
      <c r="U23" s="9"/>
      <c r="V23" s="9"/>
      <c r="W23" s="9" t="s">
        <v>47</v>
      </c>
      <c r="X23" s="23">
        <f>$R$3*GARMENTS!$R23+$F$3*GARMENTS!$F23+$D$3*GARMENTS!$D23+$E$3*GARMENTS!$E23+$G$3*GARMENTS!$G23+$H$3*GARMENTS!$H23+$I$3*GARMENTS!$I23+$J$3*GARMENTS!$J23+$K$3*GARMENTS!$K23+$L$3*GARMENTS!$L23+$M$3*GARMENTS!$M23+$N$3*GARMENTS!$N23+$O$3*GARMENTS!$O23+$P$3*GARMENTS!$P23+$Q$3*GARMENTS!$Q23+$C$3*GARMENTS!$C23</f>
        <v>0</v>
      </c>
    </row>
    <row r="24" spans="1:24" ht="16.5">
      <c r="A24" s="7" t="s">
        <v>46</v>
      </c>
      <c r="B24" s="8"/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/>
      <c r="T24" s="7"/>
      <c r="U24" s="7"/>
      <c r="V24" s="7"/>
      <c r="W24" s="7" t="s">
        <v>47</v>
      </c>
      <c r="X24" s="22">
        <f>$R$3*GARMENTS!$R24+$F$3*GARMENTS!$F24+$D$3*GARMENTS!$D24+$E$3*GARMENTS!$E24+$G$3*GARMENTS!$G24+$H$3*GARMENTS!$H24+$I$3*GARMENTS!$I24+$J$3*GARMENTS!$J24+$K$3*GARMENTS!$K24+$L$3*GARMENTS!$L24+$M$3*GARMENTS!$M24+$N$3*GARMENTS!$N24+$O$3*GARMENTS!$O24+$P$3*GARMENTS!$P24+$Q$3*GARMENTS!$Q24+$C$3*GARMENTS!$C24</f>
        <v>0</v>
      </c>
    </row>
    <row r="25" spans="1:24" ht="16.5">
      <c r="A25" s="9" t="s">
        <v>46</v>
      </c>
      <c r="B25" s="10"/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/>
      <c r="T25" s="9"/>
      <c r="U25" s="9"/>
      <c r="V25" s="9"/>
      <c r="W25" s="9" t="s">
        <v>47</v>
      </c>
      <c r="X25" s="23">
        <f>$R$3*GARMENTS!$R25+$F$3*GARMENTS!$F25+$D$3*GARMENTS!$D25+$E$3*GARMENTS!$E25+$G$3*GARMENTS!$G25+$H$3*GARMENTS!$H25+$I$3*GARMENTS!$I25+$J$3*GARMENTS!$J25+$K$3*GARMENTS!$K25+$L$3*GARMENTS!$L25+$M$3*GARMENTS!$M25+$N$3*GARMENTS!$N25+$O$3*GARMENTS!$O25+$P$3*GARMENTS!$P25+$Q$3*GARMENTS!$Q25+$C$3*GARMENTS!$C25</f>
        <v>0</v>
      </c>
    </row>
    <row r="26" spans="1:24" ht="16.5">
      <c r="A26" s="7" t="s">
        <v>46</v>
      </c>
      <c r="B26" s="8"/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/>
      <c r="T26" s="7"/>
      <c r="U26" s="7"/>
      <c r="V26" s="7"/>
      <c r="W26" s="7" t="s">
        <v>47</v>
      </c>
      <c r="X26" s="22">
        <f>$R$3*GARMENTS!$R26+$F$3*GARMENTS!$F26+$D$3*GARMENTS!$D26+$E$3*GARMENTS!$E26+$G$3*GARMENTS!$G26+$H$3*GARMENTS!$H26+$I$3*GARMENTS!$I26+$J$3*GARMENTS!$J26+$K$3*GARMENTS!$K26+$L$3*GARMENTS!$L26+$M$3*GARMENTS!$M26+$N$3*GARMENTS!$N26+$O$3*GARMENTS!$O26+$P$3*GARMENTS!$P26+$Q$3*GARMENTS!$Q26+$C$3*GARMENTS!$C26</f>
        <v>0</v>
      </c>
    </row>
    <row r="27" spans="1:24" ht="16.5">
      <c r="A27" s="9" t="s">
        <v>46</v>
      </c>
      <c r="B27" s="10"/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/>
      <c r="T27" s="9"/>
      <c r="U27" s="9"/>
      <c r="V27" s="9"/>
      <c r="W27" s="9" t="s">
        <v>47</v>
      </c>
      <c r="X27" s="23">
        <f>$R$3*GARMENTS!$R27+$F$3*GARMENTS!$F27+$D$3*GARMENTS!$D27+$E$3*GARMENTS!$E27+$G$3*GARMENTS!$G27+$H$3*GARMENTS!$H27+$I$3*GARMENTS!$I27+$J$3*GARMENTS!$J27+$K$3*GARMENTS!$K27+$L$3*GARMENTS!$L27+$M$3*GARMENTS!$M27+$N$3*GARMENTS!$N27+$O$3*GARMENTS!$O27+$P$3*GARMENTS!$P27+$Q$3*GARMENTS!$Q27+$C$3*GARMENTS!$C27</f>
        <v>0</v>
      </c>
    </row>
    <row r="28" spans="1:24" ht="16.5">
      <c r="A28" s="7" t="s">
        <v>46</v>
      </c>
      <c r="B28" s="8"/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/>
      <c r="T28" s="7"/>
      <c r="U28" s="7"/>
      <c r="V28" s="7"/>
      <c r="W28" s="7" t="s">
        <v>47</v>
      </c>
      <c r="X28" s="22">
        <f>$R$3*GARMENTS!$R28+$F$3*GARMENTS!$F28+$D$3*GARMENTS!$D28+$E$3*GARMENTS!$E28+$G$3*GARMENTS!$G28+$H$3*GARMENTS!$H28+$I$3*GARMENTS!$I28+$J$3*GARMENTS!$J28+$K$3*GARMENTS!$K28+$L$3*GARMENTS!$L28+$M$3*GARMENTS!$M28+$N$3*GARMENTS!$N28+$O$3*GARMENTS!$O28+$P$3*GARMENTS!$P28+$Q$3*GARMENTS!$Q28+$C$3*GARMENTS!$C28</f>
        <v>0</v>
      </c>
    </row>
    <row r="29" spans="1:24" ht="16.5">
      <c r="A29" s="9" t="s">
        <v>46</v>
      </c>
      <c r="B29" s="10"/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/>
      <c r="T29" s="9"/>
      <c r="U29" s="9"/>
      <c r="V29" s="9"/>
      <c r="W29" s="9" t="s">
        <v>47</v>
      </c>
      <c r="X29" s="23">
        <f>$R$3*GARMENTS!$R29+$F$3*GARMENTS!$F29+$D$3*GARMENTS!$D29+$E$3*GARMENTS!$E29+$G$3*GARMENTS!$G29+$H$3*GARMENTS!$H29+$I$3*GARMENTS!$I29+$J$3*GARMENTS!$J29+$K$3*GARMENTS!$K29+$L$3*GARMENTS!$L29+$M$3*GARMENTS!$M29+$N$3*GARMENTS!$N29+$O$3*GARMENTS!$O29+$P$3*GARMENTS!$P29+$Q$3*GARMENTS!$Q29+$C$3*GARMENTS!$C29</f>
        <v>0</v>
      </c>
    </row>
    <row r="30" spans="1:24" ht="16.5">
      <c r="A30" s="7" t="s">
        <v>46</v>
      </c>
      <c r="B30" s="8"/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/>
      <c r="T30" s="7"/>
      <c r="U30" s="7"/>
      <c r="V30" s="7"/>
      <c r="W30" s="7" t="s">
        <v>47</v>
      </c>
      <c r="X30" s="22">
        <f>$R$3*GARMENTS!$R30+$F$3*GARMENTS!$F30+$D$3*GARMENTS!$D30+$E$3*GARMENTS!$E30+$G$3*GARMENTS!$G30+$H$3*GARMENTS!$H30+$I$3*GARMENTS!$I30+$J$3*GARMENTS!$J30+$K$3*GARMENTS!$K30+$L$3*GARMENTS!$L30+$M$3*GARMENTS!$M30+$N$3*GARMENTS!$N30+$O$3*GARMENTS!$O30+$P$3*GARMENTS!$P30+$Q$3*GARMENTS!$Q30+$C$3*GARMENTS!$C30</f>
        <v>0</v>
      </c>
    </row>
    <row r="31" spans="1:24" ht="16.5">
      <c r="A31" s="9" t="s">
        <v>46</v>
      </c>
      <c r="B31" s="10"/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/>
      <c r="T31" s="9"/>
      <c r="U31" s="9"/>
      <c r="V31" s="9"/>
      <c r="W31" s="9" t="s">
        <v>47</v>
      </c>
      <c r="X31" s="23">
        <f>$R$3*GARMENTS!$R31+$F$3*GARMENTS!$F31+$D$3*GARMENTS!$D31+$E$3*GARMENTS!$E31+$G$3*GARMENTS!$G31+$H$3*GARMENTS!$H31+$I$3*GARMENTS!$I31+$J$3*GARMENTS!$J31+$K$3*GARMENTS!$K31+$L$3*GARMENTS!$L31+$M$3*GARMENTS!$M31+$N$3*GARMENTS!$N31+$O$3*GARMENTS!$O31+$P$3*GARMENTS!$P31+$Q$3*GARMENTS!$Q31+$C$3*GARMENTS!$C31</f>
        <v>0</v>
      </c>
    </row>
    <row r="32" spans="1:24" ht="16.5">
      <c r="A32" s="7" t="s">
        <v>46</v>
      </c>
      <c r="B32" s="8"/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/>
      <c r="T32" s="7"/>
      <c r="U32" s="7"/>
      <c r="V32" s="7"/>
      <c r="W32" s="7" t="s">
        <v>47</v>
      </c>
      <c r="X32" s="22">
        <f>$R$3*GARMENTS!$R32+$F$3*GARMENTS!$F32+$D$3*GARMENTS!$D32+$E$3*GARMENTS!$E32+$G$3*GARMENTS!$G32+$H$3*GARMENTS!$H32+$I$3*GARMENTS!$I32+$J$3*GARMENTS!$J32+$K$3*GARMENTS!$K32+$L$3*GARMENTS!$L32+$M$3*GARMENTS!$M32+$N$3*GARMENTS!$N32+$O$3*GARMENTS!$O32+$P$3*GARMENTS!$P32+$Q$3*GARMENTS!$Q32+$C$3*GARMENTS!$C32</f>
        <v>0</v>
      </c>
    </row>
    <row r="33" spans="1:24" ht="16.5">
      <c r="A33" s="9" t="s">
        <v>46</v>
      </c>
      <c r="B33" s="10"/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/>
      <c r="T33" s="9"/>
      <c r="U33" s="9"/>
      <c r="V33" s="9"/>
      <c r="W33" s="9" t="s">
        <v>47</v>
      </c>
      <c r="X33" s="23">
        <f>$R$3*GARMENTS!$R33+$F$3*GARMENTS!$F33+$D$3*GARMENTS!$D33+$E$3*GARMENTS!$E33+$G$3*GARMENTS!$G33+$H$3*GARMENTS!$H33+$I$3*GARMENTS!$I33+$J$3*GARMENTS!$J33+$K$3*GARMENTS!$K33+$L$3*GARMENTS!$L33+$M$3*GARMENTS!$M33+$N$3*GARMENTS!$N33+$O$3*GARMENTS!$O33+$P$3*GARMENTS!$P33+$Q$3*GARMENTS!$Q33+$C$3*GARMENTS!$C33</f>
        <v>0</v>
      </c>
    </row>
    <row r="34" spans="1:24" ht="16.5">
      <c r="A34" s="7" t="s">
        <v>46</v>
      </c>
      <c r="B34" s="8"/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/>
      <c r="T34" s="7"/>
      <c r="U34" s="7"/>
      <c r="V34" s="7"/>
      <c r="W34" s="7" t="s">
        <v>47</v>
      </c>
      <c r="X34" s="22">
        <f>$R$3*GARMENTS!$R34+$F$3*GARMENTS!$F34+$D$3*GARMENTS!$D34+$E$3*GARMENTS!$E34+$G$3*GARMENTS!$G34+$H$3*GARMENTS!$H34+$I$3*GARMENTS!$I34+$J$3*GARMENTS!$J34+$K$3*GARMENTS!$K34+$L$3*GARMENTS!$L34+$M$3*GARMENTS!$M34+$N$3*GARMENTS!$N34+$O$3*GARMENTS!$O34+$P$3*GARMENTS!$P34+$Q$3*GARMENTS!$Q34+$C$3*GARMENTS!$C34</f>
        <v>0</v>
      </c>
    </row>
    <row r="35" spans="1:24" ht="16.5">
      <c r="A35" s="9" t="s">
        <v>46</v>
      </c>
      <c r="B35" s="10"/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/>
      <c r="T35" s="9"/>
      <c r="U35" s="9"/>
      <c r="V35" s="9"/>
      <c r="W35" s="9" t="s">
        <v>47</v>
      </c>
      <c r="X35" s="23">
        <f>$R$3*GARMENTS!$R35+$F$3*GARMENTS!$F35+$D$3*GARMENTS!$D35+$E$3*GARMENTS!$E35+$G$3*GARMENTS!$G35+$H$3*GARMENTS!$H35+$I$3*GARMENTS!$I35+$J$3*GARMENTS!$J35+$K$3*GARMENTS!$K35+$L$3*GARMENTS!$L35+$M$3*GARMENTS!$M35+$N$3*GARMENTS!$N35+$O$3*GARMENTS!$O35+$P$3*GARMENTS!$P35+$Q$3*GARMENTS!$Q35+$C$3*GARMENTS!$C35</f>
        <v>0</v>
      </c>
    </row>
    <row r="36" spans="1:24" ht="16.5">
      <c r="A36" s="7" t="s">
        <v>46</v>
      </c>
      <c r="B36" s="8"/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/>
      <c r="T36" s="7"/>
      <c r="U36" s="7"/>
      <c r="V36" s="7"/>
      <c r="W36" s="7" t="s">
        <v>47</v>
      </c>
      <c r="X36" s="22">
        <f>$R$3*GARMENTS!$R36+$F$3*GARMENTS!$F36+$D$3*GARMENTS!$D36+$E$3*GARMENTS!$E36+$G$3*GARMENTS!$G36+$H$3*GARMENTS!$H36+$I$3*GARMENTS!$I36+$J$3*GARMENTS!$J36+$K$3*GARMENTS!$K36+$L$3*GARMENTS!$L36+$M$3*GARMENTS!$M36+$N$3*GARMENTS!$N36+$O$3*GARMENTS!$O36+$P$3*GARMENTS!$P36+$Q$3*GARMENTS!$Q36+$C$3*GARMENTS!$C36</f>
        <v>0</v>
      </c>
    </row>
    <row r="37" spans="1:24" ht="16.5">
      <c r="A37" s="9" t="s">
        <v>46</v>
      </c>
      <c r="B37" s="10"/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/>
      <c r="T37" s="9"/>
      <c r="U37" s="9"/>
      <c r="V37" s="9"/>
      <c r="W37" s="9" t="s">
        <v>47</v>
      </c>
      <c r="X37" s="23">
        <f>$R$3*GARMENTS!$R37+$F$3*GARMENTS!$F37+$D$3*GARMENTS!$D37+$E$3*GARMENTS!$E37+$G$3*GARMENTS!$G37+$H$3*GARMENTS!$H37+$I$3*GARMENTS!$I37+$J$3*GARMENTS!$J37+$K$3*GARMENTS!$K37+$L$3*GARMENTS!$L37+$M$3*GARMENTS!$M37+$N$3*GARMENTS!$N37+$O$3*GARMENTS!$O37+$P$3*GARMENTS!$P37+$Q$3*GARMENTS!$Q37+$C$3*GARMENTS!$C37</f>
        <v>0</v>
      </c>
    </row>
    <row r="38" spans="1:24" ht="16.5">
      <c r="A38" s="7" t="s">
        <v>46</v>
      </c>
      <c r="B38" s="8"/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/>
      <c r="T38" s="7"/>
      <c r="U38" s="7"/>
      <c r="V38" s="7"/>
      <c r="W38" s="7" t="s">
        <v>47</v>
      </c>
      <c r="X38" s="22">
        <f>$R$3*GARMENTS!$R38+$F$3*GARMENTS!$F38+$D$3*GARMENTS!$D38+$E$3*GARMENTS!$E38+$G$3*GARMENTS!$G38+$H$3*GARMENTS!$H38+$I$3*GARMENTS!$I38+$J$3*GARMENTS!$J38+$K$3*GARMENTS!$K38+$L$3*GARMENTS!$L38+$M$3*GARMENTS!$M38+$N$3*GARMENTS!$N38+$O$3*GARMENTS!$O38+$P$3*GARMENTS!$P38+$Q$3*GARMENTS!$Q38+$C$3*GARMENTS!$C38</f>
        <v>0</v>
      </c>
    </row>
    <row r="39" spans="1:24" ht="16.5">
      <c r="A39" s="9" t="s">
        <v>46</v>
      </c>
      <c r="B39" s="10"/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/>
      <c r="T39" s="9"/>
      <c r="U39" s="9"/>
      <c r="V39" s="9"/>
      <c r="W39" s="9" t="s">
        <v>47</v>
      </c>
      <c r="X39" s="23">
        <f>$R$3*GARMENTS!$R39+$F$3*GARMENTS!$F39+$D$3*GARMENTS!$D39+$E$3*GARMENTS!$E39+$G$3*GARMENTS!$G39+$H$3*GARMENTS!$H39+$I$3*GARMENTS!$I39+$J$3*GARMENTS!$J39+$K$3*GARMENTS!$K39+$L$3*GARMENTS!$L39+$M$3*GARMENTS!$M39+$N$3*GARMENTS!$N39+$O$3*GARMENTS!$O39+$P$3*GARMENTS!$P39+$Q$3*GARMENTS!$Q39+$C$3*GARMENTS!$C39</f>
        <v>0</v>
      </c>
    </row>
    <row r="40" spans="1:24" ht="16.5">
      <c r="A40" s="7" t="s">
        <v>46</v>
      </c>
      <c r="B40" s="8"/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/>
      <c r="T40" s="7"/>
      <c r="U40" s="7"/>
      <c r="V40" s="7"/>
      <c r="W40" s="7" t="s">
        <v>47</v>
      </c>
      <c r="X40" s="22">
        <f>$R$3*GARMENTS!$R40+$F$3*GARMENTS!$F40+$D$3*GARMENTS!$D40+$E$3*GARMENTS!$E40+$G$3*GARMENTS!$G40+$H$3*GARMENTS!$H40+$I$3*GARMENTS!$I40+$J$3*GARMENTS!$J40+$K$3*GARMENTS!$K40+$L$3*GARMENTS!$L40+$M$3*GARMENTS!$M40+$N$3*GARMENTS!$N40+$O$3*GARMENTS!$O40+$P$3*GARMENTS!$P40+$Q$3*GARMENTS!$Q40+$C$3*GARMENTS!$C40</f>
        <v>0</v>
      </c>
    </row>
    <row r="41" spans="1:24" ht="16.5">
      <c r="A41" s="9" t="s">
        <v>46</v>
      </c>
      <c r="B41" s="10"/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/>
      <c r="T41" s="9"/>
      <c r="U41" s="9"/>
      <c r="V41" s="9"/>
      <c r="W41" s="9" t="s">
        <v>47</v>
      </c>
      <c r="X41" s="23">
        <f>$R$3*GARMENTS!$R41+$F$3*GARMENTS!$F41+$D$3*GARMENTS!$D41+$E$3*GARMENTS!$E41+$G$3*GARMENTS!$G41+$H$3*GARMENTS!$H41+$I$3*GARMENTS!$I41+$J$3*GARMENTS!$J41+$K$3*GARMENTS!$K41+$L$3*GARMENTS!$L41+$M$3*GARMENTS!$M41+$N$3*GARMENTS!$N41+$O$3*GARMENTS!$O41+$P$3*GARMENTS!$P41+$Q$3*GARMENTS!$Q41+$C$3*GARMENTS!$C41</f>
        <v>0</v>
      </c>
    </row>
    <row r="42" spans="1:24" ht="16.5">
      <c r="A42" s="7" t="s">
        <v>46</v>
      </c>
      <c r="B42" s="8"/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/>
      <c r="T42" s="7"/>
      <c r="U42" s="7"/>
      <c r="V42" s="7"/>
      <c r="W42" s="7" t="s">
        <v>47</v>
      </c>
      <c r="X42" s="22">
        <f>$R$3*GARMENTS!$R42+$F$3*GARMENTS!$F42+$D$3*GARMENTS!$D42+$E$3*GARMENTS!$E42+$G$3*GARMENTS!$G42+$H$3*GARMENTS!$H42+$I$3*GARMENTS!$I42+$J$3*GARMENTS!$J42+$K$3*GARMENTS!$K42+$L$3*GARMENTS!$L42+$M$3*GARMENTS!$M42+$N$3*GARMENTS!$N42+$O$3*GARMENTS!$O42+$P$3*GARMENTS!$P42+$Q$3*GARMENTS!$Q42+$C$3*GARMENTS!$C42</f>
        <v>0</v>
      </c>
    </row>
    <row r="43" spans="1:24" ht="16.5">
      <c r="A43" s="9" t="s">
        <v>46</v>
      </c>
      <c r="B43" s="10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/>
      <c r="T43" s="9"/>
      <c r="U43" s="9"/>
      <c r="V43" s="9"/>
      <c r="W43" s="9" t="s">
        <v>47</v>
      </c>
      <c r="X43" s="23">
        <f>$R$3*GARMENTS!$R43+$F$3*GARMENTS!$F43+$D$3*GARMENTS!$D43+$E$3*GARMENTS!$E43+$G$3*GARMENTS!$G43+$H$3*GARMENTS!$H43+$I$3*GARMENTS!$I43+$J$3*GARMENTS!$J43+$K$3*GARMENTS!$K43+$L$3*GARMENTS!$L43+$M$3*GARMENTS!$M43+$N$3*GARMENTS!$N43+$O$3*GARMENTS!$O43+$P$3*GARMENTS!$P43+$Q$3*GARMENTS!$Q43+$C$3*GARMENTS!$C43</f>
        <v>0</v>
      </c>
    </row>
    <row r="44" spans="1:24" ht="16.5">
      <c r="A44" s="7" t="s">
        <v>46</v>
      </c>
      <c r="B44" s="8"/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/>
      <c r="T44" s="7"/>
      <c r="U44" s="7"/>
      <c r="V44" s="7"/>
      <c r="W44" s="7" t="s">
        <v>47</v>
      </c>
      <c r="X44" s="22">
        <f>$R$3*GARMENTS!$R44+$F$3*GARMENTS!$F44+$D$3*GARMENTS!$D44+$E$3*GARMENTS!$E44+$G$3*GARMENTS!$G44+$H$3*GARMENTS!$H44+$I$3*GARMENTS!$I44+$J$3*GARMENTS!$J44+$K$3*GARMENTS!$K44+$L$3*GARMENTS!$L44+$M$3*GARMENTS!$M44+$N$3*GARMENTS!$N44+$O$3*GARMENTS!$O44+$P$3*GARMENTS!$P44+$Q$3*GARMENTS!$Q44+$C$3*GARMENTS!$C44</f>
        <v>0</v>
      </c>
    </row>
    <row r="45" spans="1:24" ht="16.5">
      <c r="A45" s="9" t="s">
        <v>46</v>
      </c>
      <c r="B45" s="10"/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/>
      <c r="T45" s="9"/>
      <c r="U45" s="9"/>
      <c r="V45" s="9"/>
      <c r="W45" s="9" t="s">
        <v>47</v>
      </c>
      <c r="X45" s="23">
        <f>$R$3*GARMENTS!$R45+$F$3*GARMENTS!$F45+$D$3*GARMENTS!$D45+$E$3*GARMENTS!$E45+$G$3*GARMENTS!$G45+$H$3*GARMENTS!$H45+$I$3*GARMENTS!$I45+$J$3*GARMENTS!$J45+$K$3*GARMENTS!$K45+$L$3*GARMENTS!$L45+$M$3*GARMENTS!$M45+$N$3*GARMENTS!$N45+$O$3*GARMENTS!$O45+$P$3*GARMENTS!$P45+$Q$3*GARMENTS!$Q45+$C$3*GARMENTS!$C45</f>
        <v>0</v>
      </c>
    </row>
    <row r="46" spans="1:24" ht="16.5">
      <c r="A46" s="7" t="s">
        <v>46</v>
      </c>
      <c r="B46" s="8"/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/>
      <c r="T46" s="7"/>
      <c r="U46" s="7"/>
      <c r="V46" s="7"/>
      <c r="W46" s="7" t="s">
        <v>47</v>
      </c>
      <c r="X46" s="22">
        <f>$R$3*GARMENTS!$R46+$F$3*GARMENTS!$F46+$D$3*GARMENTS!$D46+$E$3*GARMENTS!$E46+$G$3*GARMENTS!$G46+$H$3*GARMENTS!$H46+$I$3*GARMENTS!$I46+$J$3*GARMENTS!$J46+$K$3*GARMENTS!$K46+$L$3*GARMENTS!$L46+$M$3*GARMENTS!$M46+$N$3*GARMENTS!$N46+$O$3*GARMENTS!$O46+$P$3*GARMENTS!$P46+$Q$3*GARMENTS!$Q46+$C$3*GARMENTS!$C46</f>
        <v>0</v>
      </c>
    </row>
    <row r="47" spans="1:24" ht="16.5">
      <c r="A47" s="9" t="s">
        <v>46</v>
      </c>
      <c r="B47" s="10"/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/>
      <c r="T47" s="9"/>
      <c r="U47" s="9"/>
      <c r="V47" s="9"/>
      <c r="W47" s="9" t="s">
        <v>47</v>
      </c>
      <c r="X47" s="23">
        <f>$R$3*GARMENTS!$R47+$F$3*GARMENTS!$F47+$D$3*GARMENTS!$D47+$E$3*GARMENTS!$E47+$G$3*GARMENTS!$G47+$H$3*GARMENTS!$H47+$I$3*GARMENTS!$I47+$J$3*GARMENTS!$J47+$K$3*GARMENTS!$K47+$L$3*GARMENTS!$L47+$M$3*GARMENTS!$M47+$N$3*GARMENTS!$N47+$O$3*GARMENTS!$O47+$P$3*GARMENTS!$P47+$Q$3*GARMENTS!$Q47+$C$3*GARMENTS!$C47</f>
        <v>0</v>
      </c>
    </row>
    <row r="48" spans="1:24" ht="16.5">
      <c r="A48" s="7" t="s">
        <v>46</v>
      </c>
      <c r="B48" s="8"/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/>
      <c r="T48" s="7"/>
      <c r="U48" s="7"/>
      <c r="V48" s="7"/>
      <c r="W48" s="7" t="s">
        <v>47</v>
      </c>
      <c r="X48" s="22">
        <f>$R$3*GARMENTS!$R48+$F$3*GARMENTS!$F48+$D$3*GARMENTS!$D48+$E$3*GARMENTS!$E48+$G$3*GARMENTS!$G48+$H$3*GARMENTS!$H48+$I$3*GARMENTS!$I48+$J$3*GARMENTS!$J48+$K$3*GARMENTS!$K48+$L$3*GARMENTS!$L48+$M$3*GARMENTS!$M48+$N$3*GARMENTS!$N48+$O$3*GARMENTS!$O48+$P$3*GARMENTS!$P48+$Q$3*GARMENTS!$Q48+$C$3*GARMENTS!$C48</f>
        <v>0</v>
      </c>
    </row>
    <row r="49" spans="1:24" ht="16.5">
      <c r="A49" s="9" t="s">
        <v>46</v>
      </c>
      <c r="B49" s="10"/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/>
      <c r="T49" s="9"/>
      <c r="U49" s="9"/>
      <c r="V49" s="9"/>
      <c r="W49" s="9" t="s">
        <v>47</v>
      </c>
      <c r="X49" s="23">
        <f>$R$3*GARMENTS!$R49+$F$3*GARMENTS!$F49+$D$3*GARMENTS!$D49+$E$3*GARMENTS!$E49+$G$3*GARMENTS!$G49+$H$3*GARMENTS!$H49+$I$3*GARMENTS!$I49+$J$3*GARMENTS!$J49+$K$3*GARMENTS!$K49+$L$3*GARMENTS!$L49+$M$3*GARMENTS!$M49+$N$3*GARMENTS!$N49+$O$3*GARMENTS!$O49+$P$3*GARMENTS!$P49+$Q$3*GARMENTS!$Q49+$C$3*GARMENTS!$C49</f>
        <v>0</v>
      </c>
    </row>
    <row r="50" spans="1:24" ht="16.5">
      <c r="A50" s="7" t="s">
        <v>46</v>
      </c>
      <c r="B50" s="8"/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/>
      <c r="T50" s="7"/>
      <c r="U50" s="7"/>
      <c r="V50" s="7"/>
      <c r="W50" s="7" t="s">
        <v>47</v>
      </c>
      <c r="X50" s="22">
        <f>$R$3*GARMENTS!$R50+$F$3*GARMENTS!$F50+$D$3*GARMENTS!$D50+$E$3*GARMENTS!$E50+$G$3*GARMENTS!$G50+$H$3*GARMENTS!$H50+$I$3*GARMENTS!$I50+$J$3*GARMENTS!$J50+$K$3*GARMENTS!$K50+$L$3*GARMENTS!$L50+$M$3*GARMENTS!$M50+$N$3*GARMENTS!$N50+$O$3*GARMENTS!$O50+$P$3*GARMENTS!$P50+$Q$3*GARMENTS!$Q50+$C$3*GARMENTS!$C50</f>
        <v>0</v>
      </c>
    </row>
    <row r="51" spans="1:24" ht="16.5">
      <c r="A51" s="9" t="s">
        <v>46</v>
      </c>
      <c r="B51" s="10"/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/>
      <c r="T51" s="9"/>
      <c r="U51" s="9"/>
      <c r="V51" s="9"/>
      <c r="W51" s="9" t="s">
        <v>47</v>
      </c>
      <c r="X51" s="23">
        <f>$R$3*GARMENTS!$R51+$F$3*GARMENTS!$F51+$D$3*GARMENTS!$D51+$E$3*GARMENTS!$E51+$G$3*GARMENTS!$G51+$H$3*GARMENTS!$H51+$I$3*GARMENTS!$I51+$J$3*GARMENTS!$J51+$K$3*GARMENTS!$K51+$L$3*GARMENTS!$L51+$M$3*GARMENTS!$M51+$N$3*GARMENTS!$N51+$O$3*GARMENTS!$O51+$P$3*GARMENTS!$P51+$Q$3*GARMENTS!$Q51+$C$3*GARMENTS!$C51</f>
        <v>0</v>
      </c>
    </row>
    <row r="52" spans="1:24" ht="16.5">
      <c r="A52" s="7" t="s">
        <v>46</v>
      </c>
      <c r="B52" s="8"/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/>
      <c r="T52" s="7"/>
      <c r="U52" s="7"/>
      <c r="V52" s="7"/>
      <c r="W52" s="7" t="s">
        <v>47</v>
      </c>
      <c r="X52" s="22">
        <f>$R$3*GARMENTS!$R52+$F$3*GARMENTS!$F52+$D$3*GARMENTS!$D52+$E$3*GARMENTS!$E52+$G$3*GARMENTS!$G52+$H$3*GARMENTS!$H52+$I$3*GARMENTS!$I52+$J$3*GARMENTS!$J52+$K$3*GARMENTS!$K52+$L$3*GARMENTS!$L52+$M$3*GARMENTS!$M52+$N$3*GARMENTS!$N52+$O$3*GARMENTS!$O52+$P$3*GARMENTS!$P52+$Q$3*GARMENTS!$Q52+$C$3*GARMENTS!$C52</f>
        <v>0</v>
      </c>
    </row>
    <row r="53" spans="1:24" ht="16.5">
      <c r="A53" s="9" t="s">
        <v>46</v>
      </c>
      <c r="B53" s="10"/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/>
      <c r="T53" s="9"/>
      <c r="U53" s="9"/>
      <c r="V53" s="9"/>
      <c r="W53" s="9" t="s">
        <v>47</v>
      </c>
      <c r="X53" s="23">
        <f>$R$3*GARMENTS!$R53+$F$3*GARMENTS!$F53+$D$3*GARMENTS!$D53+$E$3*GARMENTS!$E53+$G$3*GARMENTS!$G53+$H$3*GARMENTS!$H53+$I$3*GARMENTS!$I53+$J$3*GARMENTS!$J53+$K$3*GARMENTS!$K53+$L$3*GARMENTS!$L53+$M$3*GARMENTS!$M53+$N$3*GARMENTS!$N53+$O$3*GARMENTS!$O53+$P$3*GARMENTS!$P53+$Q$3*GARMENTS!$Q53+$C$3*GARMENTS!$C53</f>
        <v>0</v>
      </c>
    </row>
    <row r="54" spans="1:24" ht="18">
      <c r="A54" s="31" t="s">
        <v>48</v>
      </c>
      <c r="B54" s="31"/>
      <c r="C54" s="31">
        <f t="shared" ref="C54:R54" si="0">SUM(C4:C53)</f>
        <v>0</v>
      </c>
      <c r="D54" s="31">
        <f t="shared" si="0"/>
        <v>0</v>
      </c>
      <c r="E54" s="31">
        <f t="shared" si="0"/>
        <v>0</v>
      </c>
      <c r="F54" s="31">
        <f t="shared" si="0"/>
        <v>0</v>
      </c>
      <c r="G54" s="31">
        <f t="shared" si="0"/>
        <v>0</v>
      </c>
      <c r="H54" s="31">
        <f t="shared" si="0"/>
        <v>0</v>
      </c>
      <c r="I54" s="31">
        <f t="shared" si="0"/>
        <v>0</v>
      </c>
      <c r="J54" s="31">
        <f t="shared" si="0"/>
        <v>0</v>
      </c>
      <c r="K54" s="31">
        <f t="shared" si="0"/>
        <v>0</v>
      </c>
      <c r="L54" s="31">
        <f t="shared" si="0"/>
        <v>0</v>
      </c>
      <c r="M54" s="31">
        <f t="shared" si="0"/>
        <v>0</v>
      </c>
      <c r="N54" s="31">
        <f t="shared" si="0"/>
        <v>0</v>
      </c>
      <c r="O54" s="31">
        <f t="shared" si="0"/>
        <v>0</v>
      </c>
      <c r="P54" s="31">
        <f t="shared" si="0"/>
        <v>0</v>
      </c>
      <c r="Q54" s="31">
        <f t="shared" si="0"/>
        <v>0</v>
      </c>
      <c r="R54" s="31">
        <f t="shared" si="0"/>
        <v>0</v>
      </c>
      <c r="S54" s="31"/>
      <c r="T54" s="31"/>
      <c r="U54" s="31"/>
      <c r="V54" s="31"/>
      <c r="W54" s="31"/>
      <c r="X54" s="32">
        <f>SUM(X4:X53)</f>
        <v>0</v>
      </c>
    </row>
    <row r="55" spans="1:24" ht="34.5" customHeight="1">
      <c r="A55" s="104"/>
      <c r="B55" s="105"/>
      <c r="C55" s="94" t="s">
        <v>49</v>
      </c>
      <c r="D55" s="95"/>
      <c r="E55" s="96"/>
      <c r="F55" s="29" t="s">
        <v>49</v>
      </c>
      <c r="G55" s="29" t="s">
        <v>49</v>
      </c>
      <c r="H55" s="94" t="s">
        <v>49</v>
      </c>
      <c r="I55" s="96"/>
      <c r="J55" s="94" t="s">
        <v>49</v>
      </c>
      <c r="K55" s="96"/>
      <c r="L55" s="29" t="s">
        <v>49</v>
      </c>
      <c r="M55" s="29" t="s">
        <v>49</v>
      </c>
      <c r="N55" s="29" t="s">
        <v>49</v>
      </c>
      <c r="O55" s="29" t="s">
        <v>49</v>
      </c>
      <c r="P55" s="94" t="s">
        <v>49</v>
      </c>
      <c r="Q55" s="96"/>
      <c r="R55" s="29" t="s">
        <v>49</v>
      </c>
    </row>
    <row r="56" spans="1:24" ht="52.5" customHeight="1">
      <c r="A56" s="106" t="s">
        <v>50</v>
      </c>
      <c r="B56" s="107"/>
      <c r="C56" s="91" t="str">
        <f>IF((C54+D54+E54)=0,"",IF((C54+D54+E54)&gt;9,"Order ok","Min order not satisfied"))</f>
        <v/>
      </c>
      <c r="D56" s="92"/>
      <c r="E56" s="93"/>
      <c r="F56" s="30"/>
      <c r="G56" s="30" t="str">
        <f>IF((G54)=0,"",IF((G54)&gt;9,"Order ok","Min order not satisfied"))</f>
        <v/>
      </c>
      <c r="H56" s="91" t="str">
        <f>IF((H54+I54)=0,"",IF((H54+I54)&gt;9,"Order ok","Min order not satisfied"))</f>
        <v/>
      </c>
      <c r="I56" s="93"/>
      <c r="J56" s="30" t="str">
        <f>IF((J54+K54)=0,"",IF((J54+K54)&gt;9,"Order ok","Min order not satisfied"))</f>
        <v/>
      </c>
      <c r="K56" s="30"/>
      <c r="L56" s="30" t="str">
        <f>IF((L54)=0,"",IF((L54)&gt;9,"Order ok","Min order not satisfied"))</f>
        <v/>
      </c>
      <c r="M56" s="30" t="str">
        <f>IF((M54)=0,"",IF((M54)&gt;9,"Order ok","Min order not satisfied"))</f>
        <v/>
      </c>
      <c r="N56" s="30" t="str">
        <f>IF((N54)=0,"",IF((N54)&gt;9,"Order ok","Min order not satisfied"))</f>
        <v/>
      </c>
      <c r="O56" s="30" t="str">
        <f>IF((O54)=0,"",IF((O54)&gt;9,"Order ok","Min order not satisfied"))</f>
        <v/>
      </c>
      <c r="P56" s="91" t="str">
        <f>IF((P54+Q54)=0,"",IF((P54+Q54)&gt;9,"Order ok","Min order not satisfied"))</f>
        <v/>
      </c>
      <c r="Q56" s="93"/>
      <c r="R56" s="30" t="str">
        <f>IF((R54)=0,"",IF((R54)&gt;9,"Order ok","Min order not satisfied"))</f>
        <v/>
      </c>
    </row>
  </sheetData>
  <sheetProtection algorithmName="SHA-512" hashValue="PU+BSAbiIFhbY0hFSRi48+u5FO5KcWIyEDriljr6JGGgrFRmnNjKJTBLZprot0dbSO3XieR5nYEZbv82EIAHQQ==" saltValue="ctdr16Otb45mknVZAUnp1w==" spinCount="100000" sheet="1" objects="1" scenarios="1"/>
  <protectedRanges>
    <protectedRange sqref="A4:W53" name="Intervallo1"/>
    <protectedRange sqref="C2:R2" name="Intervallo2"/>
  </protectedRanges>
  <mergeCells count="18">
    <mergeCell ref="A55:B55"/>
    <mergeCell ref="U1:V1"/>
    <mergeCell ref="U2:U3"/>
    <mergeCell ref="V2:V3"/>
    <mergeCell ref="A56:B56"/>
    <mergeCell ref="A1:A3"/>
    <mergeCell ref="X1:X3"/>
    <mergeCell ref="C56:E56"/>
    <mergeCell ref="C55:E55"/>
    <mergeCell ref="H56:I56"/>
    <mergeCell ref="H55:I55"/>
    <mergeCell ref="J55:K55"/>
    <mergeCell ref="P56:Q56"/>
    <mergeCell ref="P55:Q55"/>
    <mergeCell ref="S2:S3"/>
    <mergeCell ref="T2:T3"/>
    <mergeCell ref="S1:T1"/>
    <mergeCell ref="W1:W3"/>
  </mergeCells>
  <conditionalFormatting sqref="C56 J56:P56 R56 F56:H56">
    <cfRule type="beginsWith" dxfId="1" priority="2" operator="beginsWith" text="Min">
      <formula>LEFT(C56,LEN("Min"))="Min"</formula>
    </cfRule>
  </conditionalFormatting>
  <dataValidations count="3">
    <dataValidation allowBlank="1" showInputMessage="1" showErrorMessage="1" promptTitle=" " prompt="Fabrics descriptions on 9UP website and the Starter Pack document" sqref="B2" xr:uid="{F0B48AF7-25B1-4A93-BE89-AC66A59D3447}"/>
    <dataValidation allowBlank="1" showInputMessage="1" showErrorMessage="1" prompt="All products pictures on our Facebook shop www.facebook.com/nineupultimate/shop/" sqref="B1" xr:uid="{F1B94144-F6D1-4F2F-A437-A1F225C26CA7}"/>
    <dataValidation allowBlank="1" showInputMessage="1" showErrorMessage="1" prompt="Please write the name to print on the back or just leave empty (case sensitive)" sqref="A1:A3" xr:uid="{059CF74E-A155-49DF-96C5-C6B9F07F78D3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FABRIC" prompt="Choose the fabric for this product" xr:uid="{7F1F5136-69E1-408A-8A84-291D3F4FC1D3}">
          <x14:formula1>
            <xm:f>FABRICS!$A$5:$A$6</xm:f>
          </x14:formula1>
          <xm:sqref>H2:K2 C2:F2</xm:sqref>
        </x14:dataValidation>
        <x14:dataValidation type="list" allowBlank="1" showInputMessage="1" showErrorMessage="1" promptTitle="FABRIC" prompt="Choose the fabric for this product" xr:uid="{17C8F137-0627-493F-87A0-A4DA662B0214}">
          <x14:formula1>
            <xm:f>FABRICS!$C$5:$C$6</xm:f>
          </x14:formula1>
          <xm:sqref>G2</xm:sqref>
        </x14:dataValidation>
        <x14:dataValidation type="list" allowBlank="1" showInputMessage="1" showErrorMessage="1" promptTitle="FABRIC" prompt="Choose the fabric for this product" xr:uid="{79C5D0B8-B5AC-4DFA-A623-CA48F2D7B43E}">
          <x14:formula1>
            <xm:f>FABRICS!$F$5:$F$6</xm:f>
          </x14:formula1>
          <xm:sqref>N2</xm:sqref>
        </x14:dataValidation>
        <x14:dataValidation type="list" allowBlank="1" showInputMessage="1" showErrorMessage="1" promptTitle="GENDER/AGE" prompt="Choose the gender/age for this player" xr:uid="{255936A8-E0E3-447B-B417-C2509B4BE843}">
          <x14:formula1>
            <xm:f>GENDER!$A$1:$A$3</xm:f>
          </x14:formula1>
          <xm:sqref>V4:V53</xm:sqref>
        </x14:dataValidation>
        <x14:dataValidation type="list" allowBlank="1" showInputMessage="1" showErrorMessage="1" promptTitle="SIZE" prompt="Choose the size for this player" xr:uid="{24ABD258-CB82-4E59-B945-79A746CF9EE7}">
          <x14:formula1>
            <xm:f>SIZE!$A$1:$A$14</xm:f>
          </x14:formula1>
          <xm:sqref>S4:T53</xm:sqref>
        </x14:dataValidation>
        <x14:dataValidation type="list" allowBlank="1" showInputMessage="1" showErrorMessage="1" promptTitle="GENDER/AGE" prompt="Choose the gender/age for this player" xr:uid="{0F936719-C45A-4547-B553-02E1925C8C83}">
          <x14:formula1>
            <xm:f>GENDER!$C$1:$C$3</xm:f>
          </x14:formula1>
          <xm:sqref>U4:U53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8EA9DB"/>
  </sheetPr>
  <dimension ref="A1:L99"/>
  <sheetViews>
    <sheetView workbookViewId="0">
      <pane xSplit="2" ySplit="2" topLeftCell="F3" activePane="bottomRight" state="frozen"/>
      <selection pane="bottomRight" activeCell="F3" sqref="F3"/>
      <selection pane="bottomLeft"/>
      <selection pane="topRight"/>
    </sheetView>
  </sheetViews>
  <sheetFormatPr defaultColWidth="12.625" defaultRowHeight="14.25"/>
  <cols>
    <col min="1" max="1" width="22.375" customWidth="1"/>
    <col min="6" max="6" width="10.875" bestFit="1" customWidth="1"/>
    <col min="8" max="8" width="13.125" customWidth="1"/>
    <col min="9" max="9" width="13.5" customWidth="1"/>
    <col min="10" max="10" width="12.625" customWidth="1"/>
    <col min="11" max="11" width="14" customWidth="1"/>
    <col min="12" max="12" width="15.875" customWidth="1"/>
  </cols>
  <sheetData>
    <row r="1" spans="1:12" ht="35.25" customHeight="1">
      <c r="A1" s="108" t="s">
        <v>51</v>
      </c>
      <c r="B1" s="108" t="s">
        <v>45</v>
      </c>
      <c r="C1" s="5" t="s">
        <v>52</v>
      </c>
      <c r="D1" s="5" t="s">
        <v>53</v>
      </c>
      <c r="E1" s="5" t="s">
        <v>54</v>
      </c>
      <c r="F1" s="5" t="s">
        <v>55</v>
      </c>
      <c r="G1" s="5" t="s">
        <v>56</v>
      </c>
      <c r="H1" s="5" t="s">
        <v>57</v>
      </c>
      <c r="I1" s="5" t="s">
        <v>58</v>
      </c>
      <c r="J1" s="5" t="s">
        <v>59</v>
      </c>
      <c r="K1" s="113" t="s">
        <v>60</v>
      </c>
      <c r="L1" s="114" t="s">
        <v>61</v>
      </c>
    </row>
    <row r="2" spans="1:12">
      <c r="A2" s="110"/>
      <c r="B2" s="110"/>
      <c r="C2" s="6">
        <v>4.5</v>
      </c>
      <c r="D2" s="6">
        <v>5.5</v>
      </c>
      <c r="E2" s="6">
        <v>10</v>
      </c>
      <c r="F2" s="6">
        <v>2</v>
      </c>
      <c r="G2" s="6">
        <v>4.5</v>
      </c>
      <c r="H2" s="6">
        <v>22</v>
      </c>
      <c r="I2" s="6">
        <v>7.5</v>
      </c>
      <c r="J2" s="6">
        <v>18</v>
      </c>
      <c r="K2" s="103"/>
      <c r="L2" s="115"/>
    </row>
    <row r="3" spans="1:12" ht="16.5">
      <c r="A3" s="7" t="s">
        <v>46</v>
      </c>
      <c r="B3" s="8"/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 t="s">
        <v>47</v>
      </c>
      <c r="L3" s="14">
        <f>$D$2*ACCESSORIES!$D3+$E$2*ACCESSORIES!$E3+$F$2*ACCESSORIES!$F3+$G$2*ACCESSORIES!$G3+$H$2*ACCESSORIES!$H3+$I$2*ACCESSORIES!$I3+$C$2*ACCESSORIES!$C3+$J$2*ACCESSORIES!$J3</f>
        <v>0</v>
      </c>
    </row>
    <row r="4" spans="1:12" ht="16.5">
      <c r="A4" s="9" t="s">
        <v>46</v>
      </c>
      <c r="B4" s="10"/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 t="s">
        <v>47</v>
      </c>
      <c r="L4" s="14">
        <f>$D$2*ACCESSORIES!$D4+$E$2*ACCESSORIES!$E4+$F$2*ACCESSORIES!$F4+$G$2*ACCESSORIES!$G4+$H$2*ACCESSORIES!$H4+$I$2*ACCESSORIES!$I4+$C$2*ACCESSORIES!$C4+$J$2*ACCESSORIES!$J4</f>
        <v>0</v>
      </c>
    </row>
    <row r="5" spans="1:12" ht="16.5">
      <c r="A5" s="7" t="s">
        <v>46</v>
      </c>
      <c r="B5" s="8"/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 t="s">
        <v>47</v>
      </c>
      <c r="L5" s="14">
        <f>$D$2*ACCESSORIES!$D5+$E$2*ACCESSORIES!$E5+$F$2*ACCESSORIES!$F5+$G$2*ACCESSORIES!$G5+$H$2*ACCESSORIES!$H5+$I$2*ACCESSORIES!$I5+$C$2*ACCESSORIES!$C5+$J$2*ACCESSORIES!$J5</f>
        <v>0</v>
      </c>
    </row>
    <row r="6" spans="1:12" ht="16.5">
      <c r="A6" s="9" t="s">
        <v>46</v>
      </c>
      <c r="B6" s="10"/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 t="s">
        <v>47</v>
      </c>
      <c r="L6" s="14">
        <f>$D$2*ACCESSORIES!$D6+$E$2*ACCESSORIES!$E6+$F$2*ACCESSORIES!$F6+$G$2*ACCESSORIES!$G6+$H$2*ACCESSORIES!$H6+$I$2*ACCESSORIES!$I6+$C$2*ACCESSORIES!$C6+$J$2*ACCESSORIES!$J6</f>
        <v>0</v>
      </c>
    </row>
    <row r="7" spans="1:12" ht="16.5">
      <c r="A7" s="7" t="s">
        <v>46</v>
      </c>
      <c r="B7" s="8"/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 t="s">
        <v>47</v>
      </c>
      <c r="L7" s="14">
        <f>$D$2*ACCESSORIES!$D7+$E$2*ACCESSORIES!$E7+$F$2*ACCESSORIES!$F7+$G$2*ACCESSORIES!$G7+$H$2*ACCESSORIES!$H7+$I$2*ACCESSORIES!$I7+$C$2*ACCESSORIES!$C7+$J$2*ACCESSORIES!$J7</f>
        <v>0</v>
      </c>
    </row>
    <row r="8" spans="1:12" ht="16.5">
      <c r="A8" s="9" t="s">
        <v>46</v>
      </c>
      <c r="B8" s="10"/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 t="s">
        <v>47</v>
      </c>
      <c r="L8" s="14">
        <f>$D$2*ACCESSORIES!$D8+$E$2*ACCESSORIES!$E8+$F$2*ACCESSORIES!$F8+$G$2*ACCESSORIES!$G8+$H$2*ACCESSORIES!$H8+$I$2*ACCESSORIES!$I8+$C$2*ACCESSORIES!$C8+$J$2*ACCESSORIES!$J8</f>
        <v>0</v>
      </c>
    </row>
    <row r="9" spans="1:12" ht="16.5">
      <c r="A9" s="7" t="s">
        <v>46</v>
      </c>
      <c r="B9" s="8"/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 t="s">
        <v>47</v>
      </c>
      <c r="L9" s="14">
        <f>$D$2*ACCESSORIES!$D9+$E$2*ACCESSORIES!$E9+$F$2*ACCESSORIES!$F9+$G$2*ACCESSORIES!$G9+$H$2*ACCESSORIES!$H9+$I$2*ACCESSORIES!$I9+$C$2*ACCESSORIES!$C9+$J$2*ACCESSORIES!$J9</f>
        <v>0</v>
      </c>
    </row>
    <row r="10" spans="1:12" ht="16.5">
      <c r="A10" s="9" t="s">
        <v>46</v>
      </c>
      <c r="B10" s="10"/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 t="s">
        <v>47</v>
      </c>
      <c r="L10" s="14">
        <f>$D$2*ACCESSORIES!$D10+$E$2*ACCESSORIES!$E10+$F$2*ACCESSORIES!$F10+$G$2*ACCESSORIES!$G10+$H$2*ACCESSORIES!$H10+$I$2*ACCESSORIES!$I10+$C$2*ACCESSORIES!$C10+$J$2*ACCESSORIES!$J10</f>
        <v>0</v>
      </c>
    </row>
    <row r="11" spans="1:12" ht="16.5">
      <c r="A11" s="7" t="s">
        <v>46</v>
      </c>
      <c r="B11" s="8"/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 t="s">
        <v>47</v>
      </c>
      <c r="L11" s="14">
        <f>$D$2*ACCESSORIES!$D11+$E$2*ACCESSORIES!$E11+$F$2*ACCESSORIES!$F11+$G$2*ACCESSORIES!$G11+$H$2*ACCESSORIES!$H11+$I$2*ACCESSORIES!$I11+$C$2*ACCESSORIES!$C11+$J$2*ACCESSORIES!$J11</f>
        <v>0</v>
      </c>
    </row>
    <row r="12" spans="1:12" ht="16.5">
      <c r="A12" s="9" t="s">
        <v>46</v>
      </c>
      <c r="B12" s="10"/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 t="s">
        <v>47</v>
      </c>
      <c r="L12" s="14">
        <f>$D$2*ACCESSORIES!$D12+$E$2*ACCESSORIES!$E12+$F$2*ACCESSORIES!$F12+$G$2*ACCESSORIES!$G12+$H$2*ACCESSORIES!$H12+$I$2*ACCESSORIES!$I12+$C$2*ACCESSORIES!$C12+$J$2*ACCESSORIES!$J12</f>
        <v>0</v>
      </c>
    </row>
    <row r="13" spans="1:12" ht="16.5">
      <c r="A13" s="7" t="s">
        <v>46</v>
      </c>
      <c r="B13" s="8"/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 t="s">
        <v>47</v>
      </c>
      <c r="L13" s="14">
        <f>$D$2*ACCESSORIES!$D13+$E$2*ACCESSORIES!$E13+$F$2*ACCESSORIES!$F13+$G$2*ACCESSORIES!$G13+$H$2*ACCESSORIES!$H13+$I$2*ACCESSORIES!$I13+$C$2*ACCESSORIES!$C13+$J$2*ACCESSORIES!$J13</f>
        <v>0</v>
      </c>
    </row>
    <row r="14" spans="1:12" ht="16.5">
      <c r="A14" s="9" t="s">
        <v>46</v>
      </c>
      <c r="B14" s="10"/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 t="s">
        <v>47</v>
      </c>
      <c r="L14" s="14">
        <f>$D$2*ACCESSORIES!$D14+$E$2*ACCESSORIES!$E14+$F$2*ACCESSORIES!$F14+$G$2*ACCESSORIES!$G14+$H$2*ACCESSORIES!$H14+$I$2*ACCESSORIES!$I14+$C$2*ACCESSORIES!$C14+$J$2*ACCESSORIES!$J14</f>
        <v>0</v>
      </c>
    </row>
    <row r="15" spans="1:12" ht="16.5">
      <c r="A15" s="7" t="s">
        <v>46</v>
      </c>
      <c r="B15" s="8"/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 t="s">
        <v>47</v>
      </c>
      <c r="L15" s="14">
        <f>$D$2*ACCESSORIES!$D15+$E$2*ACCESSORIES!$E15+$F$2*ACCESSORIES!$F15+$G$2*ACCESSORIES!$G15+$H$2*ACCESSORIES!$H15+$I$2*ACCESSORIES!$I15+$C$2*ACCESSORIES!$C15+$J$2*ACCESSORIES!$J15</f>
        <v>0</v>
      </c>
    </row>
    <row r="16" spans="1:12" ht="16.5">
      <c r="A16" s="9" t="s">
        <v>46</v>
      </c>
      <c r="B16" s="10"/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 t="s">
        <v>47</v>
      </c>
      <c r="L16" s="14">
        <f>$D$2*ACCESSORIES!$D16+$E$2*ACCESSORIES!$E16+$F$2*ACCESSORIES!$F16+$G$2*ACCESSORIES!$G16+$H$2*ACCESSORIES!$H16+$I$2*ACCESSORIES!$I16+$C$2*ACCESSORIES!$C16+$J$2*ACCESSORIES!$J16</f>
        <v>0</v>
      </c>
    </row>
    <row r="17" spans="1:12" ht="16.5">
      <c r="A17" s="7" t="s">
        <v>46</v>
      </c>
      <c r="B17" s="8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 t="s">
        <v>47</v>
      </c>
      <c r="L17" s="14">
        <f>$D$2*ACCESSORIES!$D17+$E$2*ACCESSORIES!$E17+$F$2*ACCESSORIES!$F17+$G$2*ACCESSORIES!$G17+$H$2*ACCESSORIES!$H17+$I$2*ACCESSORIES!$I17+$C$2*ACCESSORIES!$C17+$J$2*ACCESSORIES!$J17</f>
        <v>0</v>
      </c>
    </row>
    <row r="18" spans="1:12" ht="16.5">
      <c r="A18" s="9" t="s">
        <v>46</v>
      </c>
      <c r="B18" s="10"/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 t="s">
        <v>47</v>
      </c>
      <c r="L18" s="14">
        <f>$D$2*ACCESSORIES!$D18+$E$2*ACCESSORIES!$E18+$F$2*ACCESSORIES!$F18+$G$2*ACCESSORIES!$G18+$H$2*ACCESSORIES!$H18+$I$2*ACCESSORIES!$I18+$C$2*ACCESSORIES!$C18+$J$2*ACCESSORIES!$J18</f>
        <v>0</v>
      </c>
    </row>
    <row r="19" spans="1:12" ht="16.5">
      <c r="A19" s="7" t="s">
        <v>46</v>
      </c>
      <c r="B19" s="8"/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 t="s">
        <v>47</v>
      </c>
      <c r="L19" s="14">
        <f>$D$2*ACCESSORIES!$D19+$E$2*ACCESSORIES!$E19+$F$2*ACCESSORIES!$F19+$G$2*ACCESSORIES!$G19+$H$2*ACCESSORIES!$H19+$I$2*ACCESSORIES!$I19+$C$2*ACCESSORIES!$C19+$J$2*ACCESSORIES!$J19</f>
        <v>0</v>
      </c>
    </row>
    <row r="20" spans="1:12" ht="16.5">
      <c r="A20" s="9" t="s">
        <v>46</v>
      </c>
      <c r="B20" s="10"/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 t="s">
        <v>47</v>
      </c>
      <c r="L20" s="14">
        <f>$D$2*ACCESSORIES!$D20+$E$2*ACCESSORIES!$E20+$F$2*ACCESSORIES!$F20+$G$2*ACCESSORIES!$G20+$H$2*ACCESSORIES!$H20+$I$2*ACCESSORIES!$I20+$C$2*ACCESSORIES!$C20+$J$2*ACCESSORIES!$J20</f>
        <v>0</v>
      </c>
    </row>
    <row r="21" spans="1:12" ht="16.5">
      <c r="A21" s="7" t="s">
        <v>46</v>
      </c>
      <c r="B21" s="8"/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 t="s">
        <v>47</v>
      </c>
      <c r="L21" s="14">
        <f>$D$2*ACCESSORIES!$D21+$E$2*ACCESSORIES!$E21+$F$2*ACCESSORIES!$F21+$G$2*ACCESSORIES!$G21+$H$2*ACCESSORIES!$H21+$I$2*ACCESSORIES!$I21+$C$2*ACCESSORIES!$C21+$J$2*ACCESSORIES!$J21</f>
        <v>0</v>
      </c>
    </row>
    <row r="22" spans="1:12" ht="16.5">
      <c r="A22" s="9" t="s">
        <v>46</v>
      </c>
      <c r="B22" s="10"/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 t="s">
        <v>47</v>
      </c>
      <c r="L22" s="14">
        <f>$D$2*ACCESSORIES!$D22+$E$2*ACCESSORIES!$E22+$F$2*ACCESSORIES!$F22+$G$2*ACCESSORIES!$G22+$H$2*ACCESSORIES!$H22+$I$2*ACCESSORIES!$I22+$C$2*ACCESSORIES!$C22+$J$2*ACCESSORIES!$J22</f>
        <v>0</v>
      </c>
    </row>
    <row r="23" spans="1:12" ht="16.5">
      <c r="A23" s="7" t="s">
        <v>46</v>
      </c>
      <c r="B23" s="8"/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 t="s">
        <v>47</v>
      </c>
      <c r="L23" s="14">
        <f>$D$2*ACCESSORIES!$D23+$E$2*ACCESSORIES!$E23+$F$2*ACCESSORIES!$F23+$G$2*ACCESSORIES!$G23+$H$2*ACCESSORIES!$H23+$I$2*ACCESSORIES!$I23+$C$2*ACCESSORIES!$C23+$J$2*ACCESSORIES!$J23</f>
        <v>0</v>
      </c>
    </row>
    <row r="24" spans="1:12" ht="16.5">
      <c r="A24" s="9" t="s">
        <v>46</v>
      </c>
      <c r="B24" s="10"/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 t="s">
        <v>47</v>
      </c>
      <c r="L24" s="14">
        <f>$D$2*ACCESSORIES!$D24+$E$2*ACCESSORIES!$E24+$F$2*ACCESSORIES!$F24+$G$2*ACCESSORIES!$G24+$H$2*ACCESSORIES!$H24+$I$2*ACCESSORIES!$I24+$C$2*ACCESSORIES!$C24+$J$2*ACCESSORIES!$J24</f>
        <v>0</v>
      </c>
    </row>
    <row r="25" spans="1:12" ht="16.5">
      <c r="A25" s="7" t="s">
        <v>46</v>
      </c>
      <c r="B25" s="8"/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 t="s">
        <v>47</v>
      </c>
      <c r="L25" s="14">
        <f>$D$2*ACCESSORIES!$D25+$E$2*ACCESSORIES!$E25+$F$2*ACCESSORIES!$F25+$G$2*ACCESSORIES!$G25+$H$2*ACCESSORIES!$H25+$I$2*ACCESSORIES!$I25+$C$2*ACCESSORIES!$C25+$J$2*ACCESSORIES!$J25</f>
        <v>0</v>
      </c>
    </row>
    <row r="26" spans="1:12" ht="16.5">
      <c r="A26" s="9" t="s">
        <v>46</v>
      </c>
      <c r="B26" s="10"/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 t="s">
        <v>47</v>
      </c>
      <c r="L26" s="14">
        <f>$D$2*ACCESSORIES!$D26+$E$2*ACCESSORIES!$E26+$F$2*ACCESSORIES!$F26+$G$2*ACCESSORIES!$G26+$H$2*ACCESSORIES!$H26+$I$2*ACCESSORIES!$I26+$C$2*ACCESSORIES!$C26+$J$2*ACCESSORIES!$J26</f>
        <v>0</v>
      </c>
    </row>
    <row r="27" spans="1:12" ht="16.5">
      <c r="A27" s="7" t="s">
        <v>46</v>
      </c>
      <c r="B27" s="8"/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 t="s">
        <v>47</v>
      </c>
      <c r="L27" s="14">
        <f>$D$2*ACCESSORIES!$D27+$E$2*ACCESSORIES!$E27+$F$2*ACCESSORIES!$F27+$G$2*ACCESSORIES!$G27+$H$2*ACCESSORIES!$H27+$I$2*ACCESSORIES!$I27+$C$2*ACCESSORIES!$C27+$J$2*ACCESSORIES!$J27</f>
        <v>0</v>
      </c>
    </row>
    <row r="28" spans="1:12" ht="16.5">
      <c r="A28" s="9" t="s">
        <v>46</v>
      </c>
      <c r="B28" s="10"/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 t="s">
        <v>47</v>
      </c>
      <c r="L28" s="14">
        <f>$D$2*ACCESSORIES!$D28+$E$2*ACCESSORIES!$E28+$F$2*ACCESSORIES!$F28+$G$2*ACCESSORIES!$G28+$H$2*ACCESSORIES!$H28+$I$2*ACCESSORIES!$I28+$C$2*ACCESSORIES!$C28+$J$2*ACCESSORIES!$J28</f>
        <v>0</v>
      </c>
    </row>
    <row r="29" spans="1:12" ht="16.5">
      <c r="A29" s="7" t="s">
        <v>46</v>
      </c>
      <c r="B29" s="8"/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 t="s">
        <v>47</v>
      </c>
      <c r="L29" s="14">
        <f>$D$2*ACCESSORIES!$D29+$E$2*ACCESSORIES!$E29+$F$2*ACCESSORIES!$F29+$G$2*ACCESSORIES!$G29+$H$2*ACCESSORIES!$H29+$I$2*ACCESSORIES!$I29+$C$2*ACCESSORIES!$C29+$J$2*ACCESSORIES!$J29</f>
        <v>0</v>
      </c>
    </row>
    <row r="30" spans="1:12" ht="16.5">
      <c r="A30" s="9" t="s">
        <v>46</v>
      </c>
      <c r="B30" s="10"/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 t="s">
        <v>47</v>
      </c>
      <c r="L30" s="14">
        <f>$D$2*ACCESSORIES!$D30+$E$2*ACCESSORIES!$E30+$F$2*ACCESSORIES!$F30+$G$2*ACCESSORIES!$G30+$H$2*ACCESSORIES!$H30+$I$2*ACCESSORIES!$I30+$C$2*ACCESSORIES!$C30+$J$2*ACCESSORIES!$J30</f>
        <v>0</v>
      </c>
    </row>
    <row r="31" spans="1:12" ht="16.5">
      <c r="A31" s="7" t="s">
        <v>46</v>
      </c>
      <c r="B31" s="8"/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 t="s">
        <v>47</v>
      </c>
      <c r="L31" s="14">
        <f>$D$2*ACCESSORIES!$D31+$E$2*ACCESSORIES!$E31+$F$2*ACCESSORIES!$F31+$G$2*ACCESSORIES!$G31+$H$2*ACCESSORIES!$H31+$I$2*ACCESSORIES!$I31+$C$2*ACCESSORIES!$C31+$J$2*ACCESSORIES!$J31</f>
        <v>0</v>
      </c>
    </row>
    <row r="32" spans="1:12" ht="16.5">
      <c r="A32" s="9" t="s">
        <v>46</v>
      </c>
      <c r="B32" s="10"/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 t="s">
        <v>47</v>
      </c>
      <c r="L32" s="14">
        <f>$D$2*ACCESSORIES!$D32+$E$2*ACCESSORIES!$E32+$F$2*ACCESSORIES!$F32+$G$2*ACCESSORIES!$G32+$H$2*ACCESSORIES!$H32+$I$2*ACCESSORIES!$I32+$C$2*ACCESSORIES!$C32+$J$2*ACCESSORIES!$J32</f>
        <v>0</v>
      </c>
    </row>
    <row r="33" spans="1:12" ht="16.5">
      <c r="A33" s="7" t="s">
        <v>46</v>
      </c>
      <c r="B33" s="8"/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 t="s">
        <v>47</v>
      </c>
      <c r="L33" s="14">
        <f>$D$2*ACCESSORIES!$D33+$E$2*ACCESSORIES!$E33+$F$2*ACCESSORIES!$F33+$G$2*ACCESSORIES!$G33+$H$2*ACCESSORIES!$H33+$I$2*ACCESSORIES!$I33+$C$2*ACCESSORIES!$C33+$J$2*ACCESSORIES!$J33</f>
        <v>0</v>
      </c>
    </row>
    <row r="34" spans="1:12" ht="16.5">
      <c r="A34" s="9" t="s">
        <v>46</v>
      </c>
      <c r="B34" s="10"/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 t="s">
        <v>47</v>
      </c>
      <c r="L34" s="14">
        <f>$D$2*ACCESSORIES!$D34+$E$2*ACCESSORIES!$E34+$F$2*ACCESSORIES!$F34+$G$2*ACCESSORIES!$G34+$H$2*ACCESSORIES!$H34+$I$2*ACCESSORIES!$I34+$C$2*ACCESSORIES!$C34+$J$2*ACCESSORIES!$J34</f>
        <v>0</v>
      </c>
    </row>
    <row r="35" spans="1:12" ht="16.5">
      <c r="A35" s="7" t="s">
        <v>46</v>
      </c>
      <c r="B35" s="8"/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 t="s">
        <v>47</v>
      </c>
      <c r="L35" s="14">
        <f>$D$2*ACCESSORIES!$D35+$E$2*ACCESSORIES!$E35+$F$2*ACCESSORIES!$F35+$G$2*ACCESSORIES!$G35+$H$2*ACCESSORIES!$H35+$I$2*ACCESSORIES!$I35+$C$2*ACCESSORIES!$C35+$J$2*ACCESSORIES!$J35</f>
        <v>0</v>
      </c>
    </row>
    <row r="36" spans="1:12" ht="16.5">
      <c r="A36" s="9" t="s">
        <v>46</v>
      </c>
      <c r="B36" s="10"/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 t="s">
        <v>47</v>
      </c>
      <c r="L36" s="14">
        <f>$D$2*ACCESSORIES!$D36+$E$2*ACCESSORIES!$E36+$F$2*ACCESSORIES!$F36+$G$2*ACCESSORIES!$G36+$H$2*ACCESSORIES!$H36+$I$2*ACCESSORIES!$I36+$C$2*ACCESSORIES!$C36+$J$2*ACCESSORIES!$J36</f>
        <v>0</v>
      </c>
    </row>
    <row r="37" spans="1:12" ht="16.5">
      <c r="A37" s="7" t="s">
        <v>46</v>
      </c>
      <c r="B37" s="8"/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 t="s">
        <v>47</v>
      </c>
      <c r="L37" s="14">
        <f>$D$2*ACCESSORIES!$D37+$E$2*ACCESSORIES!$E37+$F$2*ACCESSORIES!$F37+$G$2*ACCESSORIES!$G37+$H$2*ACCESSORIES!$H37+$I$2*ACCESSORIES!$I37+$C$2*ACCESSORIES!$C37+$J$2*ACCESSORIES!$J37</f>
        <v>0</v>
      </c>
    </row>
    <row r="38" spans="1:12" ht="16.5">
      <c r="A38" s="9" t="s">
        <v>46</v>
      </c>
      <c r="B38" s="10"/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 t="s">
        <v>47</v>
      </c>
      <c r="L38" s="14">
        <f>$D$2*ACCESSORIES!$D38+$E$2*ACCESSORIES!$E38+$F$2*ACCESSORIES!$F38+$G$2*ACCESSORIES!$G38+$H$2*ACCESSORIES!$H38+$I$2*ACCESSORIES!$I38+$C$2*ACCESSORIES!$C38+$J$2*ACCESSORIES!$J38</f>
        <v>0</v>
      </c>
    </row>
    <row r="39" spans="1:12" ht="16.5">
      <c r="A39" s="7" t="s">
        <v>46</v>
      </c>
      <c r="B39" s="8"/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 t="s">
        <v>47</v>
      </c>
      <c r="L39" s="14">
        <f>$D$2*ACCESSORIES!$D39+$E$2*ACCESSORIES!$E39+$F$2*ACCESSORIES!$F39+$G$2*ACCESSORIES!$G39+$H$2*ACCESSORIES!$H39+$I$2*ACCESSORIES!$I39+$C$2*ACCESSORIES!$C39+$J$2*ACCESSORIES!$J39</f>
        <v>0</v>
      </c>
    </row>
    <row r="40" spans="1:12" ht="16.5">
      <c r="A40" s="9" t="s">
        <v>46</v>
      </c>
      <c r="B40" s="10"/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 t="s">
        <v>47</v>
      </c>
      <c r="L40" s="14">
        <f>$D$2*ACCESSORIES!$D40+$E$2*ACCESSORIES!$E40+$F$2*ACCESSORIES!$F40+$G$2*ACCESSORIES!$G40+$H$2*ACCESSORIES!$H40+$I$2*ACCESSORIES!$I40+$C$2*ACCESSORIES!$C40+$J$2*ACCESSORIES!$J40</f>
        <v>0</v>
      </c>
    </row>
    <row r="41" spans="1:12" ht="16.5">
      <c r="A41" s="7" t="s">
        <v>46</v>
      </c>
      <c r="B41" s="8"/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 t="s">
        <v>47</v>
      </c>
      <c r="L41" s="14">
        <f>$D$2*ACCESSORIES!$D41+$E$2*ACCESSORIES!$E41+$F$2*ACCESSORIES!$F41+$G$2*ACCESSORIES!$G41+$H$2*ACCESSORIES!$H41+$I$2*ACCESSORIES!$I41+$C$2*ACCESSORIES!$C41+$J$2*ACCESSORIES!$J41</f>
        <v>0</v>
      </c>
    </row>
    <row r="42" spans="1:12" ht="16.5">
      <c r="A42" s="9" t="s">
        <v>46</v>
      </c>
      <c r="B42" s="10"/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 t="s">
        <v>47</v>
      </c>
      <c r="L42" s="14">
        <f>$D$2*ACCESSORIES!$D42+$E$2*ACCESSORIES!$E42+$F$2*ACCESSORIES!$F42+$G$2*ACCESSORIES!$G42+$H$2*ACCESSORIES!$H42+$I$2*ACCESSORIES!$I42+$C$2*ACCESSORIES!$C42+$J$2*ACCESSORIES!$J42</f>
        <v>0</v>
      </c>
    </row>
    <row r="43" spans="1:12" ht="16.5">
      <c r="A43" s="7" t="s">
        <v>46</v>
      </c>
      <c r="B43" s="8"/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 t="s">
        <v>47</v>
      </c>
      <c r="L43" s="14">
        <f>$D$2*ACCESSORIES!$D43+$E$2*ACCESSORIES!$E43+$F$2*ACCESSORIES!$F43+$G$2*ACCESSORIES!$G43+$H$2*ACCESSORIES!$H43+$I$2*ACCESSORIES!$I43+$C$2*ACCESSORIES!$C43+$J$2*ACCESSORIES!$J43</f>
        <v>0</v>
      </c>
    </row>
    <row r="44" spans="1:12" ht="16.5">
      <c r="A44" s="9" t="s">
        <v>46</v>
      </c>
      <c r="B44" s="10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 t="s">
        <v>47</v>
      </c>
      <c r="L44" s="14">
        <f>$D$2*ACCESSORIES!$D44+$E$2*ACCESSORIES!$E44+$F$2*ACCESSORIES!$F44+$G$2*ACCESSORIES!$G44+$H$2*ACCESSORIES!$H44+$I$2*ACCESSORIES!$I44+$C$2*ACCESSORIES!$C44+$J$2*ACCESSORIES!$J44</f>
        <v>0</v>
      </c>
    </row>
    <row r="45" spans="1:12" ht="16.5">
      <c r="A45" s="7" t="s">
        <v>46</v>
      </c>
      <c r="B45" s="8"/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 t="s">
        <v>47</v>
      </c>
      <c r="L45" s="14">
        <f>$D$2*ACCESSORIES!$D45+$E$2*ACCESSORIES!$E45+$F$2*ACCESSORIES!$F45+$G$2*ACCESSORIES!$G45+$H$2*ACCESSORIES!$H45+$I$2*ACCESSORIES!$I45+$C$2*ACCESSORIES!$C45+$J$2*ACCESSORIES!$J45</f>
        <v>0</v>
      </c>
    </row>
    <row r="46" spans="1:12" ht="16.5">
      <c r="A46" s="9" t="s">
        <v>46</v>
      </c>
      <c r="B46" s="10"/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 t="s">
        <v>47</v>
      </c>
      <c r="L46" s="14">
        <f>$D$2*ACCESSORIES!$D46+$E$2*ACCESSORIES!$E46+$F$2*ACCESSORIES!$F46+$G$2*ACCESSORIES!$G46+$H$2*ACCESSORIES!$H46+$I$2*ACCESSORIES!$I46+$C$2*ACCESSORIES!$C46+$J$2*ACCESSORIES!$J46</f>
        <v>0</v>
      </c>
    </row>
    <row r="47" spans="1:12" ht="16.5">
      <c r="A47" s="7" t="s">
        <v>46</v>
      </c>
      <c r="B47" s="8"/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 t="s">
        <v>47</v>
      </c>
      <c r="L47" s="14">
        <f>$D$2*ACCESSORIES!$D47+$E$2*ACCESSORIES!$E47+$F$2*ACCESSORIES!$F47+$G$2*ACCESSORIES!$G47+$H$2*ACCESSORIES!$H47+$I$2*ACCESSORIES!$I47+$C$2*ACCESSORIES!$C47+$J$2*ACCESSORIES!$J47</f>
        <v>0</v>
      </c>
    </row>
    <row r="48" spans="1:12" ht="16.5">
      <c r="A48" s="9" t="s">
        <v>46</v>
      </c>
      <c r="B48" s="10"/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 t="s">
        <v>47</v>
      </c>
      <c r="L48" s="14">
        <f>$D$2*ACCESSORIES!$D48+$E$2*ACCESSORIES!$E48+$F$2*ACCESSORIES!$F48+$G$2*ACCESSORIES!$G48+$H$2*ACCESSORIES!$H48+$I$2*ACCESSORIES!$I48+$C$2*ACCESSORIES!$C48+$J$2*ACCESSORIES!$J48</f>
        <v>0</v>
      </c>
    </row>
    <row r="49" spans="1:12" ht="16.5">
      <c r="A49" s="7" t="s">
        <v>46</v>
      </c>
      <c r="B49" s="8"/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 t="s">
        <v>47</v>
      </c>
      <c r="L49" s="14">
        <f>$D$2*ACCESSORIES!$D49+$E$2*ACCESSORIES!$E49+$F$2*ACCESSORIES!$F49+$G$2*ACCESSORIES!$G49+$H$2*ACCESSORIES!$H49+$I$2*ACCESSORIES!$I49+$C$2*ACCESSORIES!$C49+$J$2*ACCESSORIES!$J49</f>
        <v>0</v>
      </c>
    </row>
    <row r="50" spans="1:12" ht="16.5">
      <c r="A50" s="9" t="s">
        <v>46</v>
      </c>
      <c r="B50" s="10"/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 t="s">
        <v>47</v>
      </c>
      <c r="L50" s="14">
        <f>$D$2*ACCESSORIES!$D50+$E$2*ACCESSORIES!$E50+$F$2*ACCESSORIES!$F50+$G$2*ACCESSORIES!$G50+$H$2*ACCESSORIES!$H50+$I$2*ACCESSORIES!$I50+$C$2*ACCESSORIES!$C50+$J$2*ACCESSORIES!$J50</f>
        <v>0</v>
      </c>
    </row>
    <row r="51" spans="1:12" ht="16.5">
      <c r="A51" s="7" t="s">
        <v>46</v>
      </c>
      <c r="B51" s="8"/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 t="s">
        <v>47</v>
      </c>
      <c r="L51" s="14">
        <f>$D$2*ACCESSORIES!$D51+$E$2*ACCESSORIES!$E51+$F$2*ACCESSORIES!$F51+$G$2*ACCESSORIES!$G51+$H$2*ACCESSORIES!$H51+$I$2*ACCESSORIES!$I51+$C$2*ACCESSORIES!$C51+$J$2*ACCESSORIES!$J51</f>
        <v>0</v>
      </c>
    </row>
    <row r="52" spans="1:12" ht="16.5">
      <c r="A52" s="9" t="s">
        <v>46</v>
      </c>
      <c r="B52" s="10"/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 t="s">
        <v>47</v>
      </c>
      <c r="L52" s="14">
        <f>$D$2*ACCESSORIES!$D52+$E$2*ACCESSORIES!$E52+$F$2*ACCESSORIES!$F52+$G$2*ACCESSORIES!$G52+$H$2*ACCESSORIES!$H52+$I$2*ACCESSORIES!$I52+$C$2*ACCESSORIES!$C52+$J$2*ACCESSORIES!$J52</f>
        <v>0</v>
      </c>
    </row>
    <row r="53" spans="1:12" ht="18">
      <c r="A53" s="33" t="s">
        <v>48</v>
      </c>
      <c r="B53" s="33"/>
      <c r="C53" s="33">
        <f t="shared" ref="C53:J53" si="0">SUM(C3:C52)</f>
        <v>0</v>
      </c>
      <c r="D53" s="33">
        <f t="shared" si="0"/>
        <v>0</v>
      </c>
      <c r="E53" s="33">
        <f t="shared" si="0"/>
        <v>0</v>
      </c>
      <c r="F53" s="33">
        <f t="shared" si="0"/>
        <v>0</v>
      </c>
      <c r="G53" s="33">
        <f t="shared" si="0"/>
        <v>0</v>
      </c>
      <c r="H53" s="33">
        <f t="shared" si="0"/>
        <v>0</v>
      </c>
      <c r="I53" s="33">
        <f t="shared" si="0"/>
        <v>0</v>
      </c>
      <c r="J53" s="33">
        <f t="shared" si="0"/>
        <v>0</v>
      </c>
      <c r="K53" s="33"/>
      <c r="L53" s="34">
        <f>SUM(L3:L52)</f>
        <v>0</v>
      </c>
    </row>
    <row r="54" spans="1:12" ht="18.75">
      <c r="A54" s="11"/>
      <c r="B54" s="11"/>
      <c r="C54" s="11" t="s">
        <v>49</v>
      </c>
      <c r="D54" s="11" t="s">
        <v>49</v>
      </c>
      <c r="E54" s="11" t="s">
        <v>49</v>
      </c>
      <c r="F54" s="11" t="s">
        <v>49</v>
      </c>
      <c r="G54" s="11" t="s">
        <v>49</v>
      </c>
      <c r="H54" s="11"/>
      <c r="I54" s="11"/>
      <c r="J54" s="11"/>
      <c r="K54" s="11"/>
      <c r="L54" s="15"/>
    </row>
    <row r="55" spans="1:12" ht="52.5" customHeight="1">
      <c r="A55" s="111" t="s">
        <v>50</v>
      </c>
      <c r="B55" s="112"/>
      <c r="C55" s="30" t="str">
        <f t="shared" ref="C55:G55" si="1">IF((C53)=0,"",IF((C53)&gt;9,"Order ok","Min order not satisfied"))</f>
        <v/>
      </c>
      <c r="D55" s="30" t="str">
        <f t="shared" si="1"/>
        <v/>
      </c>
      <c r="E55" s="30" t="str">
        <f t="shared" si="1"/>
        <v/>
      </c>
      <c r="F55" s="30" t="str">
        <f t="shared" si="1"/>
        <v/>
      </c>
      <c r="G55" s="30" t="str">
        <f t="shared" si="1"/>
        <v/>
      </c>
      <c r="H55" s="12"/>
      <c r="I55" s="12"/>
      <c r="J55" s="12"/>
      <c r="K55" s="12"/>
      <c r="L55" s="16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7"/>
    </row>
    <row r="57" spans="1:1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7"/>
    </row>
    <row r="58" spans="1:1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7"/>
    </row>
    <row r="59" spans="1:1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7"/>
    </row>
    <row r="60" spans="1:1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7"/>
    </row>
    <row r="61" spans="1:1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7"/>
    </row>
    <row r="62" spans="1:1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7"/>
    </row>
    <row r="63" spans="1:1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7"/>
    </row>
    <row r="64" spans="1:1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7"/>
    </row>
    <row r="65" spans="1:1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7"/>
    </row>
    <row r="66" spans="1:1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7"/>
    </row>
    <row r="67" spans="1:1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7"/>
    </row>
    <row r="68" spans="1:1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7"/>
    </row>
    <row r="69" spans="1:1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7"/>
    </row>
    <row r="70" spans="1:1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7"/>
    </row>
    <row r="71" spans="1:1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7"/>
    </row>
    <row r="72" spans="1:1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7"/>
    </row>
    <row r="73" spans="1:1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7"/>
    </row>
    <row r="74" spans="1:1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7"/>
    </row>
    <row r="75" spans="1:1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7"/>
    </row>
    <row r="76" spans="1:1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7"/>
    </row>
    <row r="77" spans="1:1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7"/>
    </row>
    <row r="78" spans="1:1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7"/>
    </row>
    <row r="79" spans="1:1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7"/>
    </row>
    <row r="80" spans="1:1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7"/>
    </row>
    <row r="81" spans="1:1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7"/>
    </row>
    <row r="82" spans="1:1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7"/>
    </row>
    <row r="83" spans="1:1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7"/>
    </row>
    <row r="84" spans="1:1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7"/>
    </row>
    <row r="85" spans="1:1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7"/>
    </row>
    <row r="86" spans="1:1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7"/>
    </row>
    <row r="87" spans="1:1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7"/>
    </row>
    <row r="88" spans="1:1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7"/>
    </row>
    <row r="89" spans="1:1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7"/>
    </row>
    <row r="90" spans="1:1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7"/>
    </row>
    <row r="91" spans="1:1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7"/>
    </row>
    <row r="92" spans="1:1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7"/>
    </row>
    <row r="93" spans="1:1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7"/>
    </row>
    <row r="94" spans="1:1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7"/>
    </row>
    <row r="95" spans="1:1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7"/>
    </row>
    <row r="96" spans="1:1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7"/>
    </row>
    <row r="97" spans="1:1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7"/>
    </row>
    <row r="98" spans="1:1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7"/>
    </row>
    <row r="99" spans="1:1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7"/>
    </row>
  </sheetData>
  <sheetProtection algorithmName="SHA-512" hashValue="hsBqk5jaGtyrhMSLRMVXnV9ToKb1nwD+mYdIuB2DdVqK4kxWqbaUkUNqmzexRRPtBAM4SrPLoFLdllDHQsID5g==" saltValue="7e8dGMfsoCtibbp+alkI7g==" spinCount="100000" sheet="1" objects="1" scenarios="1"/>
  <protectedRanges>
    <protectedRange sqref="C3:K52" name="Intervallo1"/>
  </protectedRanges>
  <mergeCells count="5">
    <mergeCell ref="A55:B55"/>
    <mergeCell ref="B1:B2"/>
    <mergeCell ref="A1:A2"/>
    <mergeCell ref="K1:K2"/>
    <mergeCell ref="L1:L2"/>
  </mergeCells>
  <conditionalFormatting sqref="C55:G55">
    <cfRule type="beginsWith" dxfId="0" priority="1" operator="beginsWith" text="Min">
      <formula>LEFT(C55,LEN("Min"))="Min"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F68E3-C017-4434-BA7B-9521C65FD580}">
  <dimension ref="A4:F49"/>
  <sheetViews>
    <sheetView workbookViewId="0">
      <selection activeCell="C6" sqref="C6"/>
    </sheetView>
  </sheetViews>
  <sheetFormatPr defaultRowHeight="14.25"/>
  <cols>
    <col min="1" max="1" width="26.875" bestFit="1" customWidth="1"/>
  </cols>
  <sheetData>
    <row r="4" spans="1:6">
      <c r="A4" t="s">
        <v>62</v>
      </c>
      <c r="C4" t="s">
        <v>63</v>
      </c>
      <c r="F4" t="s">
        <v>64</v>
      </c>
    </row>
    <row r="5" spans="1:6">
      <c r="A5" t="s">
        <v>38</v>
      </c>
      <c r="C5" t="s">
        <v>65</v>
      </c>
      <c r="F5" t="s">
        <v>42</v>
      </c>
    </row>
    <row r="6" spans="1:6">
      <c r="A6" t="s">
        <v>39</v>
      </c>
      <c r="C6" t="s">
        <v>39</v>
      </c>
      <c r="F6" t="s">
        <v>39</v>
      </c>
    </row>
    <row r="12" spans="1:6">
      <c r="A12" s="2" t="s">
        <v>66</v>
      </c>
      <c r="B12" s="2" t="s">
        <v>67</v>
      </c>
    </row>
    <row r="13" spans="1:6">
      <c r="A13" s="2" t="s">
        <v>68</v>
      </c>
      <c r="B13" s="3"/>
    </row>
    <row r="14" spans="1:6">
      <c r="A14" s="3"/>
      <c r="B14" s="3"/>
    </row>
    <row r="15" spans="1:6">
      <c r="A15" s="3" t="s">
        <v>69</v>
      </c>
      <c r="B15" s="3" t="s">
        <v>38</v>
      </c>
      <c r="C15" s="1" t="s">
        <v>39</v>
      </c>
      <c r="D15" s="1" t="s">
        <v>40</v>
      </c>
      <c r="E15" s="1" t="s">
        <v>70</v>
      </c>
    </row>
    <row r="16" spans="1:6">
      <c r="A16" s="3" t="s">
        <v>71</v>
      </c>
      <c r="B16" s="3" t="s">
        <v>39</v>
      </c>
    </row>
    <row r="17" spans="1:5">
      <c r="A17" s="4" t="s">
        <v>72</v>
      </c>
      <c r="B17" s="3" t="s">
        <v>38</v>
      </c>
      <c r="C17" s="1" t="s">
        <v>39</v>
      </c>
      <c r="D17" s="1" t="s">
        <v>40</v>
      </c>
      <c r="E17" s="1" t="s">
        <v>70</v>
      </c>
    </row>
    <row r="18" spans="1:5">
      <c r="A18" s="3"/>
      <c r="B18" s="3"/>
    </row>
    <row r="19" spans="1:5">
      <c r="A19" s="2" t="s">
        <v>73</v>
      </c>
      <c r="B19" s="3"/>
    </row>
    <row r="20" spans="1:5">
      <c r="A20" s="3"/>
      <c r="B20" s="3"/>
    </row>
    <row r="21" spans="1:5">
      <c r="A21" s="3" t="s">
        <v>74</v>
      </c>
      <c r="B21" s="3" t="s">
        <v>38</v>
      </c>
      <c r="C21" s="1" t="s">
        <v>39</v>
      </c>
    </row>
    <row r="22" spans="1:5">
      <c r="A22" s="3" t="s">
        <v>75</v>
      </c>
      <c r="B22" s="3" t="s">
        <v>38</v>
      </c>
      <c r="C22" s="1" t="s">
        <v>39</v>
      </c>
    </row>
    <row r="23" spans="1:5">
      <c r="A23" s="3" t="s">
        <v>76</v>
      </c>
      <c r="B23" s="3" t="s">
        <v>42</v>
      </c>
      <c r="C23" s="1" t="s">
        <v>39</v>
      </c>
    </row>
    <row r="24" spans="1:5">
      <c r="A24" s="4" t="s">
        <v>77</v>
      </c>
      <c r="B24" s="3" t="s">
        <v>78</v>
      </c>
    </row>
    <row r="25" spans="1:5">
      <c r="A25" s="4" t="s">
        <v>79</v>
      </c>
      <c r="B25" s="3" t="s">
        <v>80</v>
      </c>
    </row>
    <row r="26" spans="1:5">
      <c r="A26" s="4" t="s">
        <v>81</v>
      </c>
      <c r="B26" s="4" t="s">
        <v>80</v>
      </c>
    </row>
    <row r="27" spans="1:5">
      <c r="A27" s="3"/>
      <c r="B27" s="3"/>
    </row>
    <row r="28" spans="1:5">
      <c r="A28" s="2" t="s">
        <v>82</v>
      </c>
      <c r="B28" s="3"/>
    </row>
    <row r="29" spans="1:5">
      <c r="A29" s="3"/>
      <c r="B29" s="3"/>
    </row>
    <row r="30" spans="1:5">
      <c r="A30" s="4" t="s">
        <v>83</v>
      </c>
      <c r="B30" s="3" t="s">
        <v>38</v>
      </c>
      <c r="C30" s="1" t="s">
        <v>39</v>
      </c>
    </row>
    <row r="31" spans="1:5">
      <c r="A31" s="4" t="s">
        <v>84</v>
      </c>
      <c r="B31" s="4" t="s">
        <v>40</v>
      </c>
    </row>
    <row r="32" spans="1:5">
      <c r="A32" s="3"/>
      <c r="B32" s="3"/>
    </row>
    <row r="33" spans="1:3">
      <c r="A33" s="2" t="s">
        <v>85</v>
      </c>
      <c r="B33" s="3"/>
    </row>
    <row r="34" spans="1:3">
      <c r="A34" s="3"/>
      <c r="B34" s="3"/>
    </row>
    <row r="35" spans="1:3">
      <c r="A35" s="4" t="s">
        <v>86</v>
      </c>
      <c r="B35" s="4" t="s">
        <v>42</v>
      </c>
      <c r="C35" s="1" t="s">
        <v>39</v>
      </c>
    </row>
    <row r="36" spans="1:3">
      <c r="A36" s="4" t="s">
        <v>87</v>
      </c>
      <c r="B36" s="4" t="s">
        <v>78</v>
      </c>
    </row>
    <row r="37" spans="1:3">
      <c r="A37" s="4" t="s">
        <v>88</v>
      </c>
      <c r="B37" s="4" t="s">
        <v>78</v>
      </c>
    </row>
    <row r="38" spans="1:3">
      <c r="A38" s="3"/>
      <c r="B38" s="3"/>
    </row>
    <row r="39" spans="1:3">
      <c r="A39" s="2" t="s">
        <v>89</v>
      </c>
      <c r="B39" s="3"/>
    </row>
    <row r="40" spans="1:3">
      <c r="A40" s="3"/>
      <c r="B40" s="3"/>
    </row>
    <row r="41" spans="1:3">
      <c r="A41" s="4" t="s">
        <v>90</v>
      </c>
      <c r="B41" s="4" t="s">
        <v>91</v>
      </c>
    </row>
    <row r="42" spans="1:3">
      <c r="A42" s="3" t="s">
        <v>92</v>
      </c>
      <c r="B42" s="3" t="s">
        <v>80</v>
      </c>
    </row>
    <row r="43" spans="1:3">
      <c r="A43" s="4" t="s">
        <v>93</v>
      </c>
      <c r="B43" s="3" t="s">
        <v>94</v>
      </c>
    </row>
    <row r="44" spans="1:3">
      <c r="A44" s="4" t="s">
        <v>95</v>
      </c>
      <c r="B44" s="4" t="s">
        <v>91</v>
      </c>
    </row>
    <row r="45" spans="1:3">
      <c r="A45" s="3" t="s">
        <v>96</v>
      </c>
      <c r="B45" s="3" t="s">
        <v>97</v>
      </c>
    </row>
    <row r="46" spans="1:3">
      <c r="A46" s="3" t="s">
        <v>98</v>
      </c>
      <c r="B46" s="3" t="s">
        <v>99</v>
      </c>
    </row>
    <row r="47" spans="1:3">
      <c r="A47" s="4" t="s">
        <v>100</v>
      </c>
      <c r="B47" s="3" t="s">
        <v>101</v>
      </c>
    </row>
    <row r="48" spans="1:3">
      <c r="A48" s="3" t="s">
        <v>102</v>
      </c>
      <c r="B48" s="3" t="s">
        <v>103</v>
      </c>
    </row>
    <row r="49" spans="1:2">
      <c r="A49" s="4" t="s">
        <v>104</v>
      </c>
      <c r="B49" s="4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0"/>
  <sheetViews>
    <sheetView workbookViewId="0">
      <selection activeCell="C6" sqref="C6"/>
    </sheetView>
  </sheetViews>
  <sheetFormatPr defaultColWidth="12" defaultRowHeight="15" customHeight="1"/>
  <cols>
    <col min="1" max="6" width="10.625" customWidth="1"/>
  </cols>
  <sheetData>
    <row r="1" spans="1:3" ht="15.75" customHeight="1">
      <c r="A1" s="1" t="s">
        <v>106</v>
      </c>
      <c r="C1" t="s">
        <v>106</v>
      </c>
    </row>
    <row r="2" spans="1:3" ht="15.75" customHeight="1">
      <c r="A2" s="1" t="s">
        <v>107</v>
      </c>
      <c r="C2" t="s">
        <v>107</v>
      </c>
    </row>
    <row r="3" spans="1:3" ht="15.75" customHeight="1">
      <c r="A3" t="s">
        <v>108</v>
      </c>
      <c r="C3" t="s">
        <v>108</v>
      </c>
    </row>
    <row r="4" spans="1:3" ht="15.75" customHeight="1"/>
    <row r="5" spans="1:3" ht="15.75" customHeight="1"/>
    <row r="6" spans="1:3" ht="15.75" customHeight="1"/>
    <row r="7" spans="1:3" ht="15.75" customHeight="1"/>
    <row r="8" spans="1:3" ht="15.75" customHeight="1"/>
    <row r="9" spans="1:3" ht="15.75" customHeight="1"/>
    <row r="10" spans="1:3" ht="15.75" customHeight="1"/>
    <row r="11" spans="1:3" ht="15.75" customHeight="1"/>
    <row r="12" spans="1:3" ht="15.75" customHeight="1"/>
    <row r="13" spans="1:3" ht="15.75" customHeight="1"/>
    <row r="14" spans="1:3" ht="15.75" customHeight="1"/>
    <row r="15" spans="1:3" ht="15.75" customHeight="1"/>
    <row r="16" spans="1:3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paperSize="9" fitToWidth="0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27"/>
  <sheetViews>
    <sheetView topLeftCell="D5" workbookViewId="0">
      <selection activeCell="D5" sqref="D5"/>
    </sheetView>
  </sheetViews>
  <sheetFormatPr defaultColWidth="12" defaultRowHeight="15" customHeight="1"/>
  <cols>
    <col min="1" max="1" width="29.5" customWidth="1"/>
    <col min="2" max="6" width="10.625" customWidth="1"/>
  </cols>
  <sheetData>
    <row r="1" spans="1:4" ht="15.75" customHeight="1">
      <c r="A1" t="s">
        <v>109</v>
      </c>
    </row>
    <row r="2" spans="1:4" ht="15.75" customHeight="1">
      <c r="A2" t="s">
        <v>110</v>
      </c>
    </row>
    <row r="3" spans="1:4" ht="15.75" customHeight="1">
      <c r="A3" t="s">
        <v>111</v>
      </c>
      <c r="D3" t="s">
        <v>112</v>
      </c>
    </row>
    <row r="4" spans="1:4" ht="15.75" customHeight="1">
      <c r="A4" t="s">
        <v>113</v>
      </c>
      <c r="D4" t="s">
        <v>114</v>
      </c>
    </row>
    <row r="5" spans="1:4" ht="15.75" customHeight="1">
      <c r="A5" t="s">
        <v>115</v>
      </c>
    </row>
    <row r="6" spans="1:4" ht="15.75" customHeight="1">
      <c r="A6" t="s">
        <v>116</v>
      </c>
    </row>
    <row r="7" spans="1:4" ht="15.75" customHeight="1">
      <c r="A7" t="s">
        <v>117</v>
      </c>
    </row>
    <row r="8" spans="1:4" ht="15.75" customHeight="1">
      <c r="A8" t="s">
        <v>118</v>
      </c>
    </row>
    <row r="9" spans="1:4" ht="15.75" customHeight="1">
      <c r="A9" t="s">
        <v>119</v>
      </c>
    </row>
    <row r="10" spans="1:4" ht="15.75" customHeight="1">
      <c r="A10" t="s">
        <v>120</v>
      </c>
    </row>
    <row r="11" spans="1:4" ht="15.75" customHeight="1">
      <c r="A11" t="s">
        <v>121</v>
      </c>
    </row>
    <row r="12" spans="1:4" ht="15.75" customHeight="1">
      <c r="A12" t="s">
        <v>122</v>
      </c>
    </row>
    <row r="13" spans="1:4" ht="15.75" customHeight="1">
      <c r="A13" t="s">
        <v>123</v>
      </c>
    </row>
    <row r="14" spans="1:4" ht="15.75" customHeight="1">
      <c r="A14" t="s">
        <v>124</v>
      </c>
    </row>
    <row r="15" spans="1:4" ht="15.75" customHeight="1">
      <c r="A15" t="s">
        <v>125</v>
      </c>
    </row>
    <row r="16" spans="1:4" ht="15.75" customHeight="1">
      <c r="A16" t="s">
        <v>126</v>
      </c>
    </row>
    <row r="17" spans="1:1" ht="15.75" customHeight="1">
      <c r="A17" t="s">
        <v>127</v>
      </c>
    </row>
    <row r="18" spans="1:1" ht="15.75" customHeight="1">
      <c r="A18" t="s">
        <v>128</v>
      </c>
    </row>
    <row r="19" spans="1:1" ht="15.75" customHeight="1">
      <c r="A19" t="s">
        <v>129</v>
      </c>
    </row>
    <row r="20" spans="1:1" ht="15.75" customHeight="1">
      <c r="A20" t="s">
        <v>130</v>
      </c>
    </row>
    <row r="21" spans="1:1" ht="15.75" customHeight="1">
      <c r="A21" t="s">
        <v>131</v>
      </c>
    </row>
    <row r="22" spans="1:1" ht="15.75" customHeight="1">
      <c r="A22" t="s">
        <v>132</v>
      </c>
    </row>
    <row r="23" spans="1:1" ht="15.75" customHeight="1">
      <c r="A23" t="s">
        <v>133</v>
      </c>
    </row>
    <row r="24" spans="1:1" ht="15.75" customHeight="1">
      <c r="A24" t="s">
        <v>134</v>
      </c>
    </row>
    <row r="25" spans="1:1" ht="15.75" customHeight="1">
      <c r="A25" t="s">
        <v>135</v>
      </c>
    </row>
    <row r="26" spans="1:1" ht="15.75" customHeight="1">
      <c r="A26" t="s">
        <v>136</v>
      </c>
    </row>
    <row r="27" spans="1:1" ht="15.75" customHeight="1">
      <c r="A27" t="s">
        <v>137</v>
      </c>
    </row>
    <row r="28" spans="1:1" ht="15.75" customHeight="1">
      <c r="A28" t="s">
        <v>138</v>
      </c>
    </row>
    <row r="29" spans="1:1" ht="15.75" customHeight="1">
      <c r="A29" t="s">
        <v>139</v>
      </c>
    </row>
    <row r="30" spans="1:1" ht="15.75" customHeight="1">
      <c r="A30" t="s">
        <v>140</v>
      </c>
    </row>
    <row r="31" spans="1:1" ht="15.75" customHeight="1">
      <c r="A31" t="s">
        <v>141</v>
      </c>
    </row>
    <row r="32" spans="1:1" ht="15.75" customHeight="1">
      <c r="A32" t="s">
        <v>142</v>
      </c>
    </row>
    <row r="33" spans="1:1" ht="15.75" customHeight="1">
      <c r="A33" t="s">
        <v>143</v>
      </c>
    </row>
    <row r="34" spans="1:1" ht="15.75" customHeight="1">
      <c r="A34" t="s">
        <v>144</v>
      </c>
    </row>
    <row r="35" spans="1:1" ht="15.75" customHeight="1">
      <c r="A35" t="s">
        <v>145</v>
      </c>
    </row>
    <row r="36" spans="1:1" ht="15.75" customHeight="1">
      <c r="A36" t="s">
        <v>146</v>
      </c>
    </row>
    <row r="37" spans="1:1" ht="15.75" customHeight="1">
      <c r="A37" t="s">
        <v>147</v>
      </c>
    </row>
    <row r="38" spans="1:1" ht="15.75" customHeight="1">
      <c r="A38" t="s">
        <v>148</v>
      </c>
    </row>
    <row r="39" spans="1:1" ht="15.75" customHeight="1">
      <c r="A39" t="s">
        <v>149</v>
      </c>
    </row>
    <row r="40" spans="1:1" ht="15.75" customHeight="1">
      <c r="A40" t="s">
        <v>150</v>
      </c>
    </row>
    <row r="41" spans="1:1" ht="15.75" customHeight="1">
      <c r="A41" t="s">
        <v>151</v>
      </c>
    </row>
    <row r="42" spans="1:1" ht="15.75" customHeight="1">
      <c r="A42" t="s">
        <v>152</v>
      </c>
    </row>
    <row r="43" spans="1:1" ht="15.75" customHeight="1">
      <c r="A43" t="s">
        <v>153</v>
      </c>
    </row>
    <row r="44" spans="1:1" ht="15.75" customHeight="1">
      <c r="A44" t="s">
        <v>154</v>
      </c>
    </row>
    <row r="45" spans="1:1" ht="15.75" customHeight="1">
      <c r="A45" t="s">
        <v>155</v>
      </c>
    </row>
    <row r="46" spans="1:1" ht="15.75" customHeight="1">
      <c r="A46" t="s">
        <v>156</v>
      </c>
    </row>
    <row r="47" spans="1:1" ht="15.75" customHeight="1">
      <c r="A47" t="s">
        <v>157</v>
      </c>
    </row>
    <row r="48" spans="1:1" ht="15.75" customHeight="1">
      <c r="A48" t="s">
        <v>158</v>
      </c>
    </row>
    <row r="49" spans="1:1" ht="15.75" customHeight="1">
      <c r="A49" t="s">
        <v>159</v>
      </c>
    </row>
    <row r="50" spans="1:1" ht="15.75" customHeight="1">
      <c r="A50" t="s">
        <v>160</v>
      </c>
    </row>
    <row r="51" spans="1:1" ht="15.75" customHeight="1">
      <c r="A51" t="s">
        <v>161</v>
      </c>
    </row>
    <row r="52" spans="1:1" ht="15.75" customHeight="1">
      <c r="A52" t="s">
        <v>162</v>
      </c>
    </row>
    <row r="53" spans="1:1" ht="15.75" customHeight="1">
      <c r="A53" t="s">
        <v>163</v>
      </c>
    </row>
    <row r="54" spans="1:1" ht="15.75" customHeight="1">
      <c r="A54" t="s">
        <v>164</v>
      </c>
    </row>
    <row r="55" spans="1:1" ht="15.75" customHeight="1">
      <c r="A55" t="s">
        <v>165</v>
      </c>
    </row>
    <row r="56" spans="1:1" ht="15.75" customHeight="1">
      <c r="A56" t="s">
        <v>166</v>
      </c>
    </row>
    <row r="57" spans="1:1" ht="15.75" customHeight="1">
      <c r="A57" t="s">
        <v>167</v>
      </c>
    </row>
    <row r="58" spans="1:1" ht="15.75" customHeight="1">
      <c r="A58" t="s">
        <v>168</v>
      </c>
    </row>
    <row r="59" spans="1:1" ht="15.75" customHeight="1">
      <c r="A59" t="s">
        <v>169</v>
      </c>
    </row>
    <row r="60" spans="1:1" ht="15.75" customHeight="1">
      <c r="A60" t="s">
        <v>170</v>
      </c>
    </row>
    <row r="61" spans="1:1" ht="15.75" customHeight="1">
      <c r="A61" t="s">
        <v>171</v>
      </c>
    </row>
    <row r="62" spans="1:1" ht="15.75" customHeight="1">
      <c r="A62" t="s">
        <v>172</v>
      </c>
    </row>
    <row r="63" spans="1:1" ht="15.75" customHeight="1">
      <c r="A63" t="s">
        <v>173</v>
      </c>
    </row>
    <row r="64" spans="1:1" ht="15.75" customHeight="1">
      <c r="A64" t="s">
        <v>174</v>
      </c>
    </row>
    <row r="65" spans="1:1" ht="15.75" customHeight="1">
      <c r="A65" t="s">
        <v>175</v>
      </c>
    </row>
    <row r="66" spans="1:1" ht="15.75" customHeight="1">
      <c r="A66" t="s">
        <v>176</v>
      </c>
    </row>
    <row r="67" spans="1:1" ht="15.75" customHeight="1">
      <c r="A67" t="s">
        <v>177</v>
      </c>
    </row>
    <row r="68" spans="1:1" ht="15.75" customHeight="1">
      <c r="A68" t="s">
        <v>178</v>
      </c>
    </row>
    <row r="69" spans="1:1" ht="15.75" customHeight="1">
      <c r="A69" t="s">
        <v>179</v>
      </c>
    </row>
    <row r="70" spans="1:1" ht="15.75" customHeight="1">
      <c r="A70" t="s">
        <v>180</v>
      </c>
    </row>
    <row r="71" spans="1:1" ht="15.75" customHeight="1">
      <c r="A71" t="s">
        <v>181</v>
      </c>
    </row>
    <row r="72" spans="1:1" ht="15.75" customHeight="1">
      <c r="A72" t="s">
        <v>182</v>
      </c>
    </row>
    <row r="73" spans="1:1" ht="15.75" customHeight="1">
      <c r="A73" t="s">
        <v>183</v>
      </c>
    </row>
    <row r="74" spans="1:1" ht="15.75" customHeight="1">
      <c r="A74" t="s">
        <v>184</v>
      </c>
    </row>
    <row r="75" spans="1:1" ht="15.75" customHeight="1">
      <c r="A75" t="s">
        <v>185</v>
      </c>
    </row>
    <row r="76" spans="1:1" ht="15.75" customHeight="1">
      <c r="A76" t="s">
        <v>186</v>
      </c>
    </row>
    <row r="77" spans="1:1" ht="15.75" customHeight="1">
      <c r="A77" t="s">
        <v>187</v>
      </c>
    </row>
    <row r="78" spans="1:1" ht="15.75" customHeight="1">
      <c r="A78" t="s">
        <v>188</v>
      </c>
    </row>
    <row r="79" spans="1:1" ht="15.75" customHeight="1">
      <c r="A79" t="s">
        <v>189</v>
      </c>
    </row>
    <row r="80" spans="1:1" ht="15.75" customHeight="1">
      <c r="A80" t="s">
        <v>190</v>
      </c>
    </row>
    <row r="81" spans="1:1" ht="15.75" customHeight="1">
      <c r="A81" t="s">
        <v>191</v>
      </c>
    </row>
    <row r="82" spans="1:1" ht="15.75" customHeight="1">
      <c r="A82" t="s">
        <v>192</v>
      </c>
    </row>
    <row r="83" spans="1:1" ht="15.75" customHeight="1">
      <c r="A83" t="s">
        <v>193</v>
      </c>
    </row>
    <row r="84" spans="1:1" ht="15.75" customHeight="1">
      <c r="A84" t="s">
        <v>194</v>
      </c>
    </row>
    <row r="85" spans="1:1" ht="15.75" customHeight="1">
      <c r="A85" t="s">
        <v>195</v>
      </c>
    </row>
    <row r="86" spans="1:1" ht="15.75" customHeight="1">
      <c r="A86" t="s">
        <v>196</v>
      </c>
    </row>
    <row r="87" spans="1:1" ht="15.75" customHeight="1">
      <c r="A87" t="s">
        <v>197</v>
      </c>
    </row>
    <row r="88" spans="1:1" ht="15.75" customHeight="1">
      <c r="A88" t="s">
        <v>198</v>
      </c>
    </row>
    <row r="89" spans="1:1" ht="15.75" customHeight="1">
      <c r="A89" t="s">
        <v>199</v>
      </c>
    </row>
    <row r="90" spans="1:1" ht="15.75" customHeight="1">
      <c r="A90" t="s">
        <v>200</v>
      </c>
    </row>
    <row r="91" spans="1:1" ht="15.75" customHeight="1">
      <c r="A91" t="s">
        <v>201</v>
      </c>
    </row>
    <row r="92" spans="1:1" ht="15.75" customHeight="1">
      <c r="A92" t="s">
        <v>202</v>
      </c>
    </row>
    <row r="93" spans="1:1" ht="15.75" customHeight="1">
      <c r="A93" t="s">
        <v>203</v>
      </c>
    </row>
    <row r="94" spans="1:1" ht="15.75" customHeight="1">
      <c r="A94" t="s">
        <v>204</v>
      </c>
    </row>
    <row r="95" spans="1:1" ht="15.75" customHeight="1">
      <c r="A95" t="s">
        <v>205</v>
      </c>
    </row>
    <row r="96" spans="1:1" ht="15.75" customHeight="1">
      <c r="A96" t="s">
        <v>206</v>
      </c>
    </row>
    <row r="97" spans="1:1" ht="15.75" customHeight="1">
      <c r="A97" t="s">
        <v>207</v>
      </c>
    </row>
    <row r="98" spans="1:1" ht="15.75" customHeight="1">
      <c r="A98" t="s">
        <v>208</v>
      </c>
    </row>
    <row r="99" spans="1:1" ht="15.75" customHeight="1">
      <c r="A99" t="s">
        <v>209</v>
      </c>
    </row>
    <row r="100" spans="1:1" ht="15.75" customHeight="1">
      <c r="A100" t="s">
        <v>210</v>
      </c>
    </row>
    <row r="101" spans="1:1" ht="15.75" customHeight="1">
      <c r="A101" t="s">
        <v>211</v>
      </c>
    </row>
    <row r="102" spans="1:1" ht="15.75" customHeight="1">
      <c r="A102" t="s">
        <v>212</v>
      </c>
    </row>
    <row r="103" spans="1:1" ht="15.75" customHeight="1">
      <c r="A103" t="s">
        <v>213</v>
      </c>
    </row>
    <row r="104" spans="1:1" ht="15.75" customHeight="1">
      <c r="A104" t="s">
        <v>214</v>
      </c>
    </row>
    <row r="105" spans="1:1" ht="15.75" customHeight="1">
      <c r="A105" t="s">
        <v>215</v>
      </c>
    </row>
    <row r="106" spans="1:1" ht="15.75" customHeight="1">
      <c r="A106" t="s">
        <v>216</v>
      </c>
    </row>
    <row r="107" spans="1:1" ht="15.75" customHeight="1">
      <c r="A107" t="s">
        <v>217</v>
      </c>
    </row>
    <row r="108" spans="1:1" ht="15.75" customHeight="1">
      <c r="A108" t="s">
        <v>218</v>
      </c>
    </row>
    <row r="109" spans="1:1" ht="15.75" customHeight="1">
      <c r="A109" t="s">
        <v>219</v>
      </c>
    </row>
    <row r="110" spans="1:1" ht="15.75" customHeight="1">
      <c r="A110" t="s">
        <v>220</v>
      </c>
    </row>
    <row r="111" spans="1:1" ht="15.75" customHeight="1">
      <c r="A111" t="s">
        <v>221</v>
      </c>
    </row>
    <row r="112" spans="1:1" ht="15.75" customHeight="1">
      <c r="A112" t="s">
        <v>222</v>
      </c>
    </row>
    <row r="113" spans="1:1" ht="15.75" customHeight="1">
      <c r="A113" t="s">
        <v>223</v>
      </c>
    </row>
    <row r="114" spans="1:1" ht="15.75" customHeight="1">
      <c r="A114" t="s">
        <v>224</v>
      </c>
    </row>
    <row r="115" spans="1:1" ht="15.75" customHeight="1">
      <c r="A115" t="s">
        <v>225</v>
      </c>
    </row>
    <row r="116" spans="1:1" ht="15.75" customHeight="1">
      <c r="A116" t="s">
        <v>226</v>
      </c>
    </row>
    <row r="117" spans="1:1" ht="15.75" customHeight="1">
      <c r="A117" t="s">
        <v>227</v>
      </c>
    </row>
    <row r="118" spans="1:1" ht="15.75" customHeight="1">
      <c r="A118" t="s">
        <v>228</v>
      </c>
    </row>
    <row r="119" spans="1:1" ht="15.75" customHeight="1">
      <c r="A119" t="s">
        <v>229</v>
      </c>
    </row>
    <row r="120" spans="1:1" ht="15.75" customHeight="1">
      <c r="A120" t="s">
        <v>230</v>
      </c>
    </row>
    <row r="121" spans="1:1" ht="15.75" customHeight="1">
      <c r="A121" t="s">
        <v>231</v>
      </c>
    </row>
    <row r="122" spans="1:1" ht="15.75" customHeight="1">
      <c r="A122" t="s">
        <v>232</v>
      </c>
    </row>
    <row r="123" spans="1:1" ht="15.75" customHeight="1">
      <c r="A123" t="s">
        <v>233</v>
      </c>
    </row>
    <row r="124" spans="1:1" ht="15.75" customHeight="1">
      <c r="A124" t="s">
        <v>234</v>
      </c>
    </row>
    <row r="125" spans="1:1" ht="15.75" customHeight="1">
      <c r="A125" t="s">
        <v>235</v>
      </c>
    </row>
    <row r="126" spans="1:1" ht="15.75" customHeight="1">
      <c r="A126" t="s">
        <v>236</v>
      </c>
    </row>
    <row r="127" spans="1:1" ht="15.75" customHeight="1">
      <c r="A127" t="s">
        <v>237</v>
      </c>
    </row>
    <row r="128" spans="1:1" ht="15.75" customHeight="1">
      <c r="A128" t="s">
        <v>238</v>
      </c>
    </row>
    <row r="129" spans="1:1" ht="15.75" customHeight="1">
      <c r="A129" t="s">
        <v>239</v>
      </c>
    </row>
    <row r="130" spans="1:1" ht="15.75" customHeight="1">
      <c r="A130" t="s">
        <v>240</v>
      </c>
    </row>
    <row r="131" spans="1:1" ht="15.75" customHeight="1">
      <c r="A131" t="s">
        <v>241</v>
      </c>
    </row>
    <row r="132" spans="1:1" ht="15.75" customHeight="1">
      <c r="A132" t="s">
        <v>242</v>
      </c>
    </row>
    <row r="133" spans="1:1" ht="15.75" customHeight="1">
      <c r="A133" t="s">
        <v>243</v>
      </c>
    </row>
    <row r="134" spans="1:1" ht="15.75" customHeight="1">
      <c r="A134" t="s">
        <v>244</v>
      </c>
    </row>
    <row r="135" spans="1:1" ht="15.75" customHeight="1">
      <c r="A135" t="s">
        <v>245</v>
      </c>
    </row>
    <row r="136" spans="1:1" ht="15.75" customHeight="1">
      <c r="A136" t="s">
        <v>246</v>
      </c>
    </row>
    <row r="137" spans="1:1" ht="15.75" customHeight="1">
      <c r="A137" t="s">
        <v>247</v>
      </c>
    </row>
    <row r="138" spans="1:1" ht="15.75" customHeight="1">
      <c r="A138" t="s">
        <v>248</v>
      </c>
    </row>
    <row r="139" spans="1:1" ht="15.75" customHeight="1">
      <c r="A139" t="s">
        <v>249</v>
      </c>
    </row>
    <row r="140" spans="1:1" ht="15.75" customHeight="1">
      <c r="A140" t="s">
        <v>250</v>
      </c>
    </row>
    <row r="141" spans="1:1" ht="15.75" customHeight="1">
      <c r="A141" t="s">
        <v>251</v>
      </c>
    </row>
    <row r="142" spans="1:1" ht="15.75" customHeight="1">
      <c r="A142" t="s">
        <v>252</v>
      </c>
    </row>
    <row r="143" spans="1:1" ht="15.75" customHeight="1">
      <c r="A143" t="s">
        <v>253</v>
      </c>
    </row>
    <row r="144" spans="1:1" ht="15.75" customHeight="1">
      <c r="A144" t="s">
        <v>254</v>
      </c>
    </row>
    <row r="145" spans="1:1" ht="15.75" customHeight="1">
      <c r="A145" t="s">
        <v>255</v>
      </c>
    </row>
    <row r="146" spans="1:1" ht="15.75" customHeight="1">
      <c r="A146" t="s">
        <v>256</v>
      </c>
    </row>
    <row r="147" spans="1:1" ht="15.75" customHeight="1">
      <c r="A147" t="s">
        <v>257</v>
      </c>
    </row>
    <row r="148" spans="1:1" ht="15.75" customHeight="1">
      <c r="A148" t="s">
        <v>258</v>
      </c>
    </row>
    <row r="149" spans="1:1" ht="15.75" customHeight="1">
      <c r="A149" t="s">
        <v>259</v>
      </c>
    </row>
    <row r="150" spans="1:1" ht="15.75" customHeight="1">
      <c r="A150" t="s">
        <v>260</v>
      </c>
    </row>
    <row r="151" spans="1:1" ht="15.75" customHeight="1">
      <c r="A151" t="s">
        <v>261</v>
      </c>
    </row>
    <row r="152" spans="1:1" ht="15.75" customHeight="1">
      <c r="A152" t="s">
        <v>262</v>
      </c>
    </row>
    <row r="153" spans="1:1" ht="15.75" customHeight="1">
      <c r="A153" t="s">
        <v>263</v>
      </c>
    </row>
    <row r="154" spans="1:1" ht="15.75" customHeight="1">
      <c r="A154" t="s">
        <v>264</v>
      </c>
    </row>
    <row r="155" spans="1:1" ht="15.75" customHeight="1">
      <c r="A155" t="s">
        <v>265</v>
      </c>
    </row>
    <row r="156" spans="1:1" ht="15.75" customHeight="1">
      <c r="A156" t="s">
        <v>266</v>
      </c>
    </row>
    <row r="157" spans="1:1" ht="15.75" customHeight="1">
      <c r="A157" t="s">
        <v>267</v>
      </c>
    </row>
    <row r="158" spans="1:1" ht="15.75" customHeight="1">
      <c r="A158" t="s">
        <v>268</v>
      </c>
    </row>
    <row r="159" spans="1:1" ht="15.75" customHeight="1">
      <c r="A159" t="s">
        <v>269</v>
      </c>
    </row>
    <row r="160" spans="1:1" ht="15.75" customHeight="1">
      <c r="A160" t="s">
        <v>270</v>
      </c>
    </row>
    <row r="161" spans="1:1" ht="15.75" customHeight="1">
      <c r="A161" t="s">
        <v>271</v>
      </c>
    </row>
    <row r="162" spans="1:1" ht="15.75" customHeight="1">
      <c r="A162" t="s">
        <v>272</v>
      </c>
    </row>
    <row r="163" spans="1:1" ht="15.75" customHeight="1">
      <c r="A163" t="s">
        <v>273</v>
      </c>
    </row>
    <row r="164" spans="1:1" ht="15.75" customHeight="1">
      <c r="A164" t="s">
        <v>274</v>
      </c>
    </row>
    <row r="165" spans="1:1" ht="15.75" customHeight="1">
      <c r="A165" t="s">
        <v>275</v>
      </c>
    </row>
    <row r="166" spans="1:1" ht="15.75" customHeight="1">
      <c r="A166" t="s">
        <v>276</v>
      </c>
    </row>
    <row r="167" spans="1:1" ht="15.75" customHeight="1">
      <c r="A167" t="s">
        <v>277</v>
      </c>
    </row>
    <row r="168" spans="1:1" ht="15.75" customHeight="1">
      <c r="A168" t="s">
        <v>278</v>
      </c>
    </row>
    <row r="169" spans="1:1" ht="15.75" customHeight="1">
      <c r="A169" t="s">
        <v>279</v>
      </c>
    </row>
    <row r="170" spans="1:1" ht="15.75" customHeight="1">
      <c r="A170" t="s">
        <v>280</v>
      </c>
    </row>
    <row r="171" spans="1:1" ht="15.75" customHeight="1">
      <c r="A171" t="s">
        <v>281</v>
      </c>
    </row>
    <row r="172" spans="1:1" ht="15.75" customHeight="1">
      <c r="A172" t="s">
        <v>282</v>
      </c>
    </row>
    <row r="173" spans="1:1" ht="15.75" customHeight="1">
      <c r="A173" t="s">
        <v>283</v>
      </c>
    </row>
    <row r="174" spans="1:1" ht="15.75" customHeight="1">
      <c r="A174" t="s">
        <v>284</v>
      </c>
    </row>
    <row r="175" spans="1:1" ht="15.75" customHeight="1">
      <c r="A175" t="s">
        <v>285</v>
      </c>
    </row>
    <row r="176" spans="1:1" ht="15.75" customHeight="1">
      <c r="A176" t="s">
        <v>286</v>
      </c>
    </row>
    <row r="177" spans="1:1" ht="15.75" customHeight="1">
      <c r="A177" t="s">
        <v>287</v>
      </c>
    </row>
    <row r="178" spans="1:1" ht="15.75" customHeight="1">
      <c r="A178" t="s">
        <v>288</v>
      </c>
    </row>
    <row r="179" spans="1:1" ht="15.75" customHeight="1">
      <c r="A179" t="s">
        <v>289</v>
      </c>
    </row>
    <row r="180" spans="1:1" ht="15.75" customHeight="1">
      <c r="A180" t="s">
        <v>290</v>
      </c>
    </row>
    <row r="181" spans="1:1" ht="15.75" customHeight="1">
      <c r="A181" t="s">
        <v>291</v>
      </c>
    </row>
    <row r="182" spans="1:1" ht="15.75" customHeight="1">
      <c r="A182" t="s">
        <v>292</v>
      </c>
    </row>
    <row r="183" spans="1:1" ht="15.75" customHeight="1">
      <c r="A183" t="s">
        <v>293</v>
      </c>
    </row>
    <row r="184" spans="1:1" ht="15.75" customHeight="1">
      <c r="A184" t="s">
        <v>294</v>
      </c>
    </row>
    <row r="185" spans="1:1" ht="15.75" customHeight="1">
      <c r="A185" t="s">
        <v>295</v>
      </c>
    </row>
    <row r="186" spans="1:1" ht="15.75" customHeight="1">
      <c r="A186" t="s">
        <v>296</v>
      </c>
    </row>
    <row r="187" spans="1:1" ht="15.75" customHeight="1">
      <c r="A187" t="s">
        <v>297</v>
      </c>
    </row>
    <row r="188" spans="1:1" ht="15.75" customHeight="1">
      <c r="A188" t="s">
        <v>298</v>
      </c>
    </row>
    <row r="189" spans="1:1" ht="15.75" customHeight="1">
      <c r="A189" t="s">
        <v>299</v>
      </c>
    </row>
    <row r="190" spans="1:1" ht="15.75" customHeight="1">
      <c r="A190" t="s">
        <v>300</v>
      </c>
    </row>
    <row r="191" spans="1:1" ht="15.75" customHeight="1">
      <c r="A191" t="s">
        <v>301</v>
      </c>
    </row>
    <row r="192" spans="1:1" ht="15.75" customHeight="1">
      <c r="A192" t="s">
        <v>302</v>
      </c>
    </row>
    <row r="193" spans="1:1" ht="15.75" customHeight="1">
      <c r="A193" t="s">
        <v>303</v>
      </c>
    </row>
    <row r="194" spans="1:1" ht="15.75" customHeight="1">
      <c r="A194" t="s">
        <v>304</v>
      </c>
    </row>
    <row r="195" spans="1:1" ht="15.75" customHeight="1">
      <c r="A195" t="s">
        <v>305</v>
      </c>
    </row>
    <row r="196" spans="1:1" ht="15.75" customHeight="1">
      <c r="A196" t="s">
        <v>306</v>
      </c>
    </row>
    <row r="197" spans="1:1" ht="15.75" customHeight="1">
      <c r="A197" t="s">
        <v>307</v>
      </c>
    </row>
    <row r="198" spans="1:1" ht="15.75" customHeight="1">
      <c r="A198" t="s">
        <v>308</v>
      </c>
    </row>
    <row r="199" spans="1:1" ht="15.75" customHeight="1">
      <c r="A199" t="s">
        <v>309</v>
      </c>
    </row>
    <row r="200" spans="1:1" ht="15.75" customHeight="1">
      <c r="A200" t="s">
        <v>310</v>
      </c>
    </row>
    <row r="201" spans="1:1" ht="15.75" customHeight="1">
      <c r="A201" t="s">
        <v>311</v>
      </c>
    </row>
    <row r="202" spans="1:1" ht="15.75" customHeight="1">
      <c r="A202" t="s">
        <v>312</v>
      </c>
    </row>
    <row r="203" spans="1:1" ht="15.75" customHeight="1">
      <c r="A203" t="s">
        <v>313</v>
      </c>
    </row>
    <row r="204" spans="1:1" ht="15.75" customHeight="1">
      <c r="A204" t="s">
        <v>314</v>
      </c>
    </row>
    <row r="205" spans="1:1" ht="15.75" customHeight="1">
      <c r="A205" t="s">
        <v>315</v>
      </c>
    </row>
    <row r="206" spans="1:1" ht="15.75" customHeight="1">
      <c r="A206" t="s">
        <v>316</v>
      </c>
    </row>
    <row r="207" spans="1:1" ht="15.75" customHeight="1">
      <c r="A207" t="s">
        <v>317</v>
      </c>
    </row>
    <row r="208" spans="1:1" ht="15.75" customHeight="1">
      <c r="A208" t="s">
        <v>318</v>
      </c>
    </row>
    <row r="209" spans="1:1" ht="15.75" customHeight="1">
      <c r="A209" t="s">
        <v>319</v>
      </c>
    </row>
    <row r="210" spans="1:1" ht="15.75" customHeight="1">
      <c r="A210" t="s">
        <v>320</v>
      </c>
    </row>
    <row r="211" spans="1:1" ht="15.75" customHeight="1">
      <c r="A211" t="s">
        <v>321</v>
      </c>
    </row>
    <row r="212" spans="1:1" ht="15.75" customHeight="1">
      <c r="A212" t="s">
        <v>322</v>
      </c>
    </row>
    <row r="213" spans="1:1" ht="15.75" customHeight="1">
      <c r="A213" t="s">
        <v>323</v>
      </c>
    </row>
    <row r="214" spans="1:1" ht="15.75" customHeight="1">
      <c r="A214" t="s">
        <v>324</v>
      </c>
    </row>
    <row r="215" spans="1:1" ht="15.75" customHeight="1">
      <c r="A215" t="s">
        <v>325</v>
      </c>
    </row>
    <row r="216" spans="1:1" ht="15.75" customHeight="1">
      <c r="A216" t="s">
        <v>326</v>
      </c>
    </row>
    <row r="217" spans="1:1" ht="15.75" customHeight="1">
      <c r="A217" t="s">
        <v>327</v>
      </c>
    </row>
    <row r="218" spans="1:1" ht="15.75" customHeight="1">
      <c r="A218" t="s">
        <v>328</v>
      </c>
    </row>
    <row r="219" spans="1:1" ht="15.75" customHeight="1">
      <c r="A219" t="s">
        <v>329</v>
      </c>
    </row>
    <row r="220" spans="1:1" ht="15.75" customHeight="1">
      <c r="A220" t="s">
        <v>330</v>
      </c>
    </row>
    <row r="221" spans="1:1" ht="15.75" customHeight="1">
      <c r="A221" t="s">
        <v>331</v>
      </c>
    </row>
    <row r="222" spans="1:1" ht="15.75" customHeight="1">
      <c r="A222" t="s">
        <v>332</v>
      </c>
    </row>
    <row r="223" spans="1:1" ht="15.75" customHeight="1">
      <c r="A223" t="s">
        <v>333</v>
      </c>
    </row>
    <row r="224" spans="1:1" ht="15.75" customHeight="1">
      <c r="A224" t="s">
        <v>334</v>
      </c>
    </row>
    <row r="225" spans="1:1" ht="15.75" customHeight="1">
      <c r="A225" t="s">
        <v>335</v>
      </c>
    </row>
    <row r="226" spans="1:1" ht="15.75" customHeight="1">
      <c r="A226" t="s">
        <v>336</v>
      </c>
    </row>
    <row r="227" spans="1:1" ht="15.75" customHeight="1">
      <c r="A227" t="s">
        <v>337</v>
      </c>
    </row>
  </sheetData>
  <pageMargins left="0.7" right="0.7" top="0.75" bottom="0.75" header="0" footer="0"/>
  <pageSetup paperSize="9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00"/>
  <sheetViews>
    <sheetView workbookViewId="0">
      <selection activeCell="S4" sqref="S4"/>
    </sheetView>
  </sheetViews>
  <sheetFormatPr defaultColWidth="12" defaultRowHeight="15" customHeight="1"/>
  <cols>
    <col min="1" max="6" width="10.625" customWidth="1"/>
  </cols>
  <sheetData>
    <row r="1" spans="1:1" ht="15.75" customHeight="1">
      <c r="A1" s="1" t="s">
        <v>338</v>
      </c>
    </row>
    <row r="2" spans="1:1" ht="15.75" customHeight="1">
      <c r="A2" t="s">
        <v>339</v>
      </c>
    </row>
    <row r="3" spans="1:1" ht="15.75" customHeight="1">
      <c r="A3" t="s">
        <v>340</v>
      </c>
    </row>
    <row r="4" spans="1:1" ht="15.75" customHeight="1">
      <c r="A4" t="s">
        <v>341</v>
      </c>
    </row>
    <row r="5" spans="1:1" ht="15.75" customHeight="1">
      <c r="A5" t="s">
        <v>342</v>
      </c>
    </row>
    <row r="6" spans="1:1" ht="15.75" customHeight="1">
      <c r="A6" t="s">
        <v>343</v>
      </c>
    </row>
    <row r="7" spans="1:1" ht="15.75" customHeight="1">
      <c r="A7" t="s">
        <v>344</v>
      </c>
    </row>
    <row r="8" spans="1:1" ht="15.75" customHeight="1">
      <c r="A8" t="s">
        <v>345</v>
      </c>
    </row>
    <row r="9" spans="1:1" ht="15.75" customHeight="1">
      <c r="A9" t="s">
        <v>346</v>
      </c>
    </row>
    <row r="10" spans="1:1" ht="15.75" customHeight="1">
      <c r="A10" t="s">
        <v>347</v>
      </c>
    </row>
    <row r="11" spans="1:1" ht="15.75" customHeight="1">
      <c r="A11" t="s">
        <v>348</v>
      </c>
    </row>
    <row r="12" spans="1:1" ht="15.75" customHeight="1">
      <c r="A12" t="s">
        <v>349</v>
      </c>
    </row>
    <row r="13" spans="1:1" ht="15.75" customHeight="1">
      <c r="A13" t="s">
        <v>350</v>
      </c>
    </row>
    <row r="14" spans="1:1" ht="15.75" customHeight="1">
      <c r="A14" t="s">
        <v>351</v>
      </c>
    </row>
    <row r="15" spans="1:1" ht="15.75" customHeight="1"/>
    <row r="16" spans="1: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paperSize="9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/>
  <cp:revision/>
  <dcterms:created xsi:type="dcterms:W3CDTF">2019-12-02T12:02:00Z</dcterms:created>
  <dcterms:modified xsi:type="dcterms:W3CDTF">2022-11-15T21:28:22Z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c4ff3aa5345b43229c6ac8e835cdba00</vt:lpwstr>
  </property>
  <property fmtid="{D5CDD505-2E9C-101B-9397-08002B2CF9AE}" pid="3" name="KSOProductBuildVer">
    <vt:lpwstr>1033-11.2.0.11156</vt:lpwstr>
  </property>
</Properties>
</file>